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svg" ContentType="image/svg+xml"/>
  <Default Extension="vml" ContentType="application/vnd.openxmlformats-officedocument.vmlDrawing"/>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O:\Investor Relations\Tutorials - Website\13. EBITDA Sensitivity to RBOB\"/>
    </mc:Choice>
  </mc:AlternateContent>
  <xr:revisionPtr revIDLastSave="0" documentId="13_ncr:1_{3BA14FB6-5B04-47DD-A6A0-CA9EDCB12505}" xr6:coauthVersionLast="47" xr6:coauthVersionMax="47" xr10:uidLastSave="{00000000-0000-0000-0000-000000000000}"/>
  <bookViews>
    <workbookView xWindow="-110" yWindow="-110" windowWidth="19420" windowHeight="10420" activeTab="2" xr2:uid="{00000000-000D-0000-FFFF-FFFF00000000}"/>
  </bookViews>
  <sheets>
    <sheet name="Cover" sheetId="3" r:id="rId1"/>
    <sheet name="Objective" sheetId="2" r:id="rId2"/>
    <sheet name="Sugar Equivalent" sheetId="1"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s>
  <definedNames>
    <definedName name="\p" localSheetId="0">#REF!</definedName>
    <definedName name="\p">#REF!</definedName>
    <definedName name="\x" localSheetId="0">'[1]US Corn Margin 75-04'!#REF!</definedName>
    <definedName name="\x">'[2]US Corn Margin 75-04'!#REF!</definedName>
    <definedName name="_" localSheetId="0">#REF!</definedName>
    <definedName name="_">#REF!</definedName>
    <definedName name="___________r">#REF!</definedName>
    <definedName name="__________r">#REF!</definedName>
    <definedName name="_________r">#REF!</definedName>
    <definedName name="________r">#REF!</definedName>
    <definedName name="_______r">#REF!</definedName>
    <definedName name="______r">#REF!</definedName>
    <definedName name="_____r">#REF!</definedName>
    <definedName name="____r">#REF!</definedName>
    <definedName name="___r">#REF!</definedName>
    <definedName name="__r" localSheetId="0">#REF!</definedName>
    <definedName name="__r">#REF!</definedName>
    <definedName name="_1_" localSheetId="0">#REF!</definedName>
    <definedName name="_1_">#REF!</definedName>
    <definedName name="_1_0_F" localSheetId="0" hidden="1">'[3]Inc. St'!#REF!</definedName>
    <definedName name="_1_0_F" hidden="1">'[3]Inc. St'!#REF!</definedName>
    <definedName name="_121_201_103">#REF!</definedName>
    <definedName name="_2_">#REF!</definedName>
    <definedName name="_2_0_F" localSheetId="0" hidden="1">'[3]Inc. St'!#REF!</definedName>
    <definedName name="_2_0_F" hidden="1">'[3]Inc. St'!#REF!</definedName>
    <definedName name="_23_0_F" hidden="1">'[3]Inc. St'!#REF!</definedName>
    <definedName name="_2F" hidden="1">'[3]Inc. St'!#REF!</definedName>
    <definedName name="_3_">#REF!</definedName>
    <definedName name="_3_0_F" hidden="1">'[3]Inc. St'!#REF!</definedName>
    <definedName name="_4F" hidden="1">'[3]Inc. St'!#REF!</definedName>
    <definedName name="_6_0_F" hidden="1">'[3]Inc. St'!#REF!</definedName>
    <definedName name="_7_0_F" hidden="1">'[3]Inc. St'!#REF!</definedName>
    <definedName name="_8_0_F" hidden="1">'[3]Inc. St'!#REF!</definedName>
    <definedName name="_9_0_F" hidden="1">'[3]Inc. St'!#REF!</definedName>
    <definedName name="_bal0296">[4]Plan1!$A$1:$F$238</definedName>
    <definedName name="_Bal0497">[4]Plan1!$A$1:$F$517</definedName>
    <definedName name="_bal1196">[4]Plan1!$A$1:$F$596</definedName>
    <definedName name="_bdg2000">[4]Plan1!$A$1:$AH$101</definedName>
    <definedName name="_DRE1">#REF!</definedName>
    <definedName name="_Fill" localSheetId="0" hidden="1">'[3]Inc. St'!#REF!</definedName>
    <definedName name="_Fill" hidden="1">'[3]Inc. St'!#REF!</definedName>
    <definedName name="_xlnm._FilterDatabase" hidden="1">'[5]#REF'!$D$115:$G$117</definedName>
    <definedName name="_JHS10">[6]investimentos!#REF!</definedName>
    <definedName name="_JHS16">#REF!</definedName>
    <definedName name="_JHS2">#REF!</definedName>
    <definedName name="_JHS3">#REF!</definedName>
    <definedName name="_Key1" hidden="1">'[5]#REF'!$CY$8</definedName>
    <definedName name="_Key2" hidden="1">'[5]#REF'!$CZ$8</definedName>
    <definedName name="_Order1" hidden="1">255</definedName>
    <definedName name="_Order2" hidden="1">255</definedName>
    <definedName name="_r" localSheetId="0">#REF!</definedName>
    <definedName name="_r">#REF!</definedName>
    <definedName name="_Regression_Int">1</definedName>
    <definedName name="_Sort" localSheetId="0" hidden="1">'[7]#REF'!$CX$8:$CZ$34</definedName>
    <definedName name="_Sort" hidden="1">#REF!</definedName>
    <definedName name="_Table2_In1" localSheetId="0" hidden="1">#REF!</definedName>
    <definedName name="_Table2_In1" hidden="1">#REF!</definedName>
    <definedName name="_Table2_In2" localSheetId="0" hidden="1">#REF!</definedName>
    <definedName name="_Table2_In2" hidden="1">#REF!</definedName>
    <definedName name="_Table2_Out" localSheetId="0" hidden="1">#REF!</definedName>
    <definedName name="_Table2_Out" hidden="1">#REF!</definedName>
    <definedName name="a" localSheetId="0">[8]!a</definedName>
    <definedName name="a">#N/A</definedName>
    <definedName name="A_impresión_IM" localSheetId="0">#REF!</definedName>
    <definedName name="A_impresión_IM">#REF!</definedName>
    <definedName name="AABBCC" localSheetId="0" hidden="1">'[3]Inc. St'!#REF!</definedName>
    <definedName name="AABBCC" hidden="1">'[3]Inc. St'!#REF!</definedName>
    <definedName name="aadsad">#REF!</definedName>
    <definedName name="ABC" localSheetId="0">#REF!</definedName>
    <definedName name="ABC">#REF!</definedName>
    <definedName name="acum" localSheetId="0">#REF!</definedName>
    <definedName name="acum">#REF!</definedName>
    <definedName name="adas" hidden="1">'[9]bean future'!#REF!</definedName>
    <definedName name="ADECO">[10]TRACTOR!#REF!</definedName>
    <definedName name="Ano" localSheetId="0">#REF!</definedName>
    <definedName name="Ano">#REF!</definedName>
    <definedName name="apaga">[11]!apaga</definedName>
    <definedName name="APAT" localSheetId="0">#REF!</definedName>
    <definedName name="APAT">#REF!</definedName>
    <definedName name="APAT1">#REF!</definedName>
    <definedName name="area_bal" localSheetId="0">#REF!</definedName>
    <definedName name="area_bal">#REF!</definedName>
    <definedName name="_xlnm.Extract">#REF!</definedName>
    <definedName name="_xlnm.Print_Area" localSheetId="0">Cover!$A$1:$N$34</definedName>
    <definedName name="_xlnm.Print_Area" localSheetId="1">Objective!$A$1:$M$22</definedName>
    <definedName name="_xlnm.Print_Area" localSheetId="2">'Sugar Equivalent'!$A$1:$V$51</definedName>
    <definedName name="_xlnm.Print_Area">#REF!</definedName>
    <definedName name="AREA1" localSheetId="0">#REF!</definedName>
    <definedName name="AREA1">#REF!</definedName>
    <definedName name="AREA2" localSheetId="0">#REF!</definedName>
    <definedName name="AREA2">#REF!</definedName>
    <definedName name="AREA3" localSheetId="0">#REF!</definedName>
    <definedName name="AREA3">#REF!</definedName>
    <definedName name="areas" localSheetId="0">#REF!</definedName>
    <definedName name="areas">#REF!</definedName>
    <definedName name="AS" localSheetId="0" hidden="1">{"'TG'!$A$1:$L$37"}</definedName>
    <definedName name="AS" hidden="1">{"'TG'!$A$1:$L$37"}</definedName>
    <definedName name="AS2DocOpenMode" hidden="1">"AS2DocumentBrowse"</definedName>
    <definedName name="AS2ReportLS" hidden="1">1</definedName>
    <definedName name="AUTOEXEC">[12]TRACTOR!#REF!</definedName>
    <definedName name="b" localSheetId="0">#REF!</definedName>
    <definedName name="b">#REF!</definedName>
    <definedName name="BANCO">#REF!</definedName>
    <definedName name="BankLeague" localSheetId="0">#REF!</definedName>
    <definedName name="BankLeague">#REF!</definedName>
    <definedName name="BASE">#REF!</definedName>
    <definedName name="_xlnm.Database">#REF!</definedName>
    <definedName name="BG_Ins" hidden="1">4</definedName>
    <definedName name="BG_Mod" hidden="1">6</definedName>
    <definedName name="bimestre" localSheetId="0">#REF!</definedName>
    <definedName name="bimestre">#REF!</definedName>
    <definedName name="BLPH1" localSheetId="0" hidden="1">#REF!</definedName>
    <definedName name="BLPH1" hidden="1">#REF!</definedName>
    <definedName name="BLPH10" localSheetId="0" hidden="1">#REF!</definedName>
    <definedName name="BLPH10" hidden="1">#REF!</definedName>
    <definedName name="BLPH11" localSheetId="0" hidden="1">#REF!</definedName>
    <definedName name="BLPH11" hidden="1">#REF!</definedName>
    <definedName name="BLPH12" localSheetId="0" hidden="1">#REF!</definedName>
    <definedName name="BLPH12" hidden="1">#REF!</definedName>
    <definedName name="BLPH13" localSheetId="0" hidden="1">#REF!</definedName>
    <definedName name="BLPH13" hidden="1">#REF!</definedName>
    <definedName name="BLPH14" localSheetId="0" hidden="1">#REF!</definedName>
    <definedName name="BLPH14" hidden="1">#REF!</definedName>
    <definedName name="BLPH15" localSheetId="0" hidden="1">#REF!</definedName>
    <definedName name="BLPH15" hidden="1">#REF!</definedName>
    <definedName name="BLPH16" localSheetId="0" hidden="1">#REF!</definedName>
    <definedName name="BLPH16" hidden="1">#REF!</definedName>
    <definedName name="BLPH17" localSheetId="0" hidden="1">#REF!</definedName>
    <definedName name="BLPH17" hidden="1">#REF!</definedName>
    <definedName name="BLPH18" localSheetId="0" hidden="1">#REF!</definedName>
    <definedName name="BLPH18" hidden="1">#REF!</definedName>
    <definedName name="BLPH19" localSheetId="0" hidden="1">'[9]bean future'!#REF!</definedName>
    <definedName name="BLPH19" hidden="1">'[13]bean future'!#REF!</definedName>
    <definedName name="BLPH2" localSheetId="0" hidden="1">#REF!</definedName>
    <definedName name="BLPH2" hidden="1">#REF!</definedName>
    <definedName name="BLPH20" localSheetId="0" hidden="1">'[9]bean future'!#REF!</definedName>
    <definedName name="BLPH20" hidden="1">'[13]bean future'!#REF!</definedName>
    <definedName name="BLPH21" localSheetId="0" hidden="1">'[9]bean future'!#REF!</definedName>
    <definedName name="BLPH21" hidden="1">'[13]bean future'!#REF!</definedName>
    <definedName name="BLPH22" localSheetId="0" hidden="1">'[9]bean future'!#REF!</definedName>
    <definedName name="BLPH22" hidden="1">'[13]bean future'!#REF!</definedName>
    <definedName name="BLPH23" localSheetId="0" hidden="1">'[9]bean future'!#REF!</definedName>
    <definedName name="BLPH23" hidden="1">'[13]bean future'!#REF!</definedName>
    <definedName name="BLPH24" localSheetId="0" hidden="1">'[9]bean future'!#REF!</definedName>
    <definedName name="BLPH24" hidden="1">'[13]bean future'!#REF!</definedName>
    <definedName name="BLPH25" localSheetId="0" hidden="1">'[9]bean future'!#REF!</definedName>
    <definedName name="BLPH25" hidden="1">'[13]bean future'!#REF!</definedName>
    <definedName name="BLPH26" localSheetId="0" hidden="1">'[9]bean future'!#REF!</definedName>
    <definedName name="BLPH26" hidden="1">'[13]bean future'!#REF!</definedName>
    <definedName name="BLPH27" localSheetId="0" hidden="1">'[9]bean future'!#REF!</definedName>
    <definedName name="BLPH27" hidden="1">'[13]bean future'!#REF!</definedName>
    <definedName name="BLPH28" localSheetId="0" hidden="1">'[9]bean future'!#REF!</definedName>
    <definedName name="BLPH28" hidden="1">'[13]bean future'!#REF!</definedName>
    <definedName name="BLPH29" localSheetId="0" hidden="1">'[9]bean future'!#REF!</definedName>
    <definedName name="BLPH29" hidden="1">'[13]bean future'!#REF!</definedName>
    <definedName name="BLPH30" localSheetId="0" hidden="1">'[9]bean future'!#REF!</definedName>
    <definedName name="BLPH30" hidden="1">'[13]bean future'!#REF!</definedName>
    <definedName name="BLPH31" localSheetId="0" hidden="1">'[9]bean future'!#REF!</definedName>
    <definedName name="BLPH31" hidden="1">'[13]bean future'!#REF!</definedName>
    <definedName name="BLPH32" localSheetId="0" hidden="1">'[9]bean future'!#REF!</definedName>
    <definedName name="BLPH32" hidden="1">'[13]bean future'!#REF!</definedName>
    <definedName name="BLPH33" localSheetId="0" hidden="1">'[9]bean future'!#REF!</definedName>
    <definedName name="BLPH33" hidden="1">'[13]bean future'!#REF!</definedName>
    <definedName name="BLPH34" localSheetId="0" hidden="1">[14]formula!$A$4</definedName>
    <definedName name="BLPH34" hidden="1">[15]formula!$A$4</definedName>
    <definedName name="BLPH35" localSheetId="0" hidden="1">'[16]wheat future'!$A$3</definedName>
    <definedName name="BLPH35" hidden="1">'[17]wheat future'!$A$3</definedName>
    <definedName name="BLPH36" localSheetId="0" hidden="1">'[18]corn future'!$A$3</definedName>
    <definedName name="BLPH36" hidden="1">'[19]corn future'!$A$3</definedName>
    <definedName name="BLPH4" localSheetId="0" hidden="1">#REF!</definedName>
    <definedName name="BLPH4" hidden="1">#REF!</definedName>
    <definedName name="BLPH5" localSheetId="0" hidden="1">#REF!</definedName>
    <definedName name="BLPH5" hidden="1">#REF!</definedName>
    <definedName name="BLPH6" localSheetId="0" hidden="1">#REF!</definedName>
    <definedName name="BLPH6" hidden="1">#REF!</definedName>
    <definedName name="BLPH7" localSheetId="0" hidden="1">#REF!</definedName>
    <definedName name="BLPH7" hidden="1">#REF!</definedName>
    <definedName name="BLPH8" localSheetId="0" hidden="1">#REF!</definedName>
    <definedName name="BLPH8" hidden="1">#REF!</definedName>
    <definedName name="BLPH9" localSheetId="0" hidden="1">#REF!</definedName>
    <definedName name="BLPH9" hidden="1">#REF!</definedName>
    <definedName name="BTESTE">#REF!</definedName>
    <definedName name="C_">#N/A</definedName>
    <definedName name="Cambio" localSheetId="0">[20]PRECIOS!$F$30</definedName>
    <definedName name="CAMBIO">#REF!</definedName>
    <definedName name="CAMBIO1" localSheetId="0">'[21]Tablero Controle'!$F$69</definedName>
    <definedName name="CAMBIO1">'[22]Tablero Controle'!$F$69</definedName>
    <definedName name="CAMBIO2" localSheetId="0">'[21]Tablero Controle'!$G$69</definedName>
    <definedName name="CAMBIO2">'[22]Tablero Controle'!$G$69</definedName>
    <definedName name="CAMBIO3" localSheetId="0">'[21]Tablero Controle'!$J$69</definedName>
    <definedName name="CAMBIO3">'[22]Tablero Controle'!$J$69</definedName>
    <definedName name="CEREAL" localSheetId="0">#REF!</definedName>
    <definedName name="CEREAL">#REF!</definedName>
    <definedName name="ChartCaptions">'[23]EBITDA Bridge'!$C$7:$C$55</definedName>
    <definedName name="ChartingArea">'[23]EBITDA Bridge'!$A$6:$A$103,'[23]EBITDA Bridge'!$F$6:$L$103</definedName>
    <definedName name="ChartingLabels">'[23]EBITDA Bridge'!$O$6:$O$103</definedName>
    <definedName name="chartslhtop" localSheetId="0">#REF!</definedName>
    <definedName name="chartslhtop">#REF!</definedName>
    <definedName name="choice_wrapper" localSheetId="0">[8]!choice_wrapper</definedName>
    <definedName name="choice_wrapper">'[24]Prices Assumption '!choice_wrapper</definedName>
    <definedName name="Choices_Wrapper" localSheetId="0">[8]!Choices_Wrapper</definedName>
    <definedName name="Choices_Wrapper">#N/A</definedName>
    <definedName name="Cofap" localSheetId="0">#REF!</definedName>
    <definedName name="Cofap">#REF!</definedName>
    <definedName name="combinad" localSheetId="0">#REF!</definedName>
    <definedName name="combinad">#REF!</definedName>
    <definedName name="Combinado" localSheetId="0">#REF!</definedName>
    <definedName name="Combinado">#REF!</definedName>
    <definedName name="COMMODITY_PRICES" localSheetId="0">[25]SCENARIOS!$F$5</definedName>
    <definedName name="COMMODITY_PRICES">#REF!</definedName>
    <definedName name="Consumo" localSheetId="0">#REF!</definedName>
    <definedName name="Consumo">#REF!</definedName>
    <definedName name="CONT" localSheetId="0">#REF!</definedName>
    <definedName name="CONT">#REF!</definedName>
    <definedName name="Cortaderas">#REF!</definedName>
    <definedName name="cp" localSheetId="0">#REF!</definedName>
    <definedName name="cp">#REF!</definedName>
    <definedName name="_xlnm.Criteria">#REF!</definedName>
    <definedName name="cte" localSheetId="0">#REF!</definedName>
    <definedName name="cte">#REF!</definedName>
    <definedName name="CTRL" localSheetId="0">#REF!</definedName>
    <definedName name="CTRL">#REF!</definedName>
    <definedName name="CULTIVO" localSheetId="0">#REF!</definedName>
    <definedName name="CULTIVO">#REF!</definedName>
    <definedName name="D" localSheetId="0">#REF!</definedName>
    <definedName name="D">#REF!</definedName>
    <definedName name="DADOS">#REF!</definedName>
    <definedName name="das" hidden="1">'[9]bean future'!#REF!</definedName>
    <definedName name="DATA">#REF!</definedName>
    <definedName name="Data_Final">#REF!</definedName>
    <definedName name="data10">#REF!</definedName>
    <definedName name="data10V">#REF!</definedName>
    <definedName name="data11">#REF!</definedName>
    <definedName name="data11V">#REF!</definedName>
    <definedName name="data12">#REF!</definedName>
    <definedName name="data12V">#REF!</definedName>
    <definedName name="data9">#REF!</definedName>
    <definedName name="data9V">#REF!</definedName>
    <definedName name="Date2">'[23]WC analytics (+data pages)'!$D$7</definedName>
    <definedName name="Date3">'[23]WC analytics (+data pages)'!$E$7</definedName>
    <definedName name="dol" localSheetId="0">#REF!</definedName>
    <definedName name="dol">#REF!</definedName>
    <definedName name="Dolar" localSheetId="0">#REF!</definedName>
    <definedName name="Dolar">#REF!</definedName>
    <definedName name="DÓLAR">#REF!</definedName>
    <definedName name="DRE">#REF!</definedName>
    <definedName name="dsd" localSheetId="0">#REF!</definedName>
    <definedName name="dsd">#REF!</definedName>
    <definedName name="dsfdsafd" hidden="1">#REF!</definedName>
    <definedName name="e" localSheetId="0">[8]!e</definedName>
    <definedName name="e">#N/A</definedName>
    <definedName name="EBITDA_Bridge">'[23]EBITDA Bridge'!$R$4</definedName>
    <definedName name="end" localSheetId="0">#REF!</definedName>
    <definedName name="end">#REF!</definedName>
    <definedName name="FAYear" localSheetId="0">[26]FarmI!$H$5</definedName>
    <definedName name="FAYear">[27]FarmI!$H$5</definedName>
    <definedName name="FAYesNo" localSheetId="0">[26]FarmI!$H$3</definedName>
    <definedName name="FAYesNo">[27]FarmI!$H$3</definedName>
    <definedName name="fff">#REF!</definedName>
    <definedName name="fsafsa" hidden="1">'[9]bean future'!#REF!</definedName>
    <definedName name="fsafsd">#REF!</definedName>
    <definedName name="FUENTES" localSheetId="0">#REF!</definedName>
    <definedName name="FUENTES">#REF!</definedName>
    <definedName name="fyCoverDate">#REF!</definedName>
    <definedName name="ggssg">[10]TRACTOR!#REF!</definedName>
    <definedName name="GIRASOL" localSheetId="0">#REF!</definedName>
    <definedName name="GIRASOL">#REF!</definedName>
    <definedName name="_xlnm.Recorder">#REF!</definedName>
    <definedName name="GTOSCOM" localSheetId="0">#REF!</definedName>
    <definedName name="GTOSCOM">#REF!</definedName>
    <definedName name="h" localSheetId="0">#REF!</definedName>
    <definedName name="h">#REF!</definedName>
    <definedName name="HAS" localSheetId="0">#REF!</definedName>
    <definedName name="HAS">#REF!</definedName>
    <definedName name="HFIN" localSheetId="0">#REF!</definedName>
    <definedName name="HFIN">#REF!</definedName>
    <definedName name="HOJA2" localSheetId="0">#REF!</definedName>
    <definedName name="HOJA2">#REF!</definedName>
    <definedName name="HORIG" localSheetId="0">#REF!</definedName>
    <definedName name="HORIG">#REF!</definedName>
    <definedName name="HTML_CodePage" hidden="1">1252</definedName>
    <definedName name="HTML_Control" localSheetId="0" hidden="1">{"'TG'!$A$1:$L$37"}</definedName>
    <definedName name="HTML_Control" hidden="1">{"'TG'!$A$1:$L$37"}</definedName>
    <definedName name="HTML_Description" hidden="1">"klaflkjlfjlajfls"</definedName>
    <definedName name="HTML_Email" hidden="1">""</definedName>
    <definedName name="HTML_Header" hidden="1">""</definedName>
    <definedName name="HTML_LastUpdate" hidden="1">"29/08/97"</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"C:\DADOS\PLANILHA\DMRSTG.HTML"</definedName>
    <definedName name="HTML_Title" hidden="1">""</definedName>
    <definedName name="HTML1_1" hidden="1">"'[Actual.xls]Income I'!$A$1:$U$301"</definedName>
    <definedName name="HTML1_10" hidden="1">""</definedName>
    <definedName name="HTML1_11" hidden="1">1</definedName>
    <definedName name="HTML1_12" hidden="1">"C:\Ford\1997\Actual\MyHTML.htm"</definedName>
    <definedName name="HTML1_2" hidden="1">1</definedName>
    <definedName name="HTML1_3" hidden="1">"Actual"</definedName>
    <definedName name="HTML1_4" hidden="1">"Income I"</definedName>
    <definedName name="HTML1_5" hidden="1">""</definedName>
    <definedName name="HTML1_6" hidden="1">-4146</definedName>
    <definedName name="HTML1_7" hidden="1">-4146</definedName>
    <definedName name="HTML1_8" hidden="1">"02/09/97"</definedName>
    <definedName name="HTML1_9" hidden="1">"Fernando S. Ribeiro"</definedName>
    <definedName name="HTMLCount" hidden="1">1</definedName>
    <definedName name="IBVSP" localSheetId="0">#REF!</definedName>
    <definedName name="IBVSP">#REF!</definedName>
    <definedName name="INDEST" localSheetId="0">#REF!</definedName>
    <definedName name="INDEST">#REF!</definedName>
    <definedName name="Informe" localSheetId="0">#REF!</definedName>
    <definedName name="Informe">#REF!</definedName>
    <definedName name="interm_level">'[28]Tabela de Parâmetros'!$D$6:$F$11</definedName>
    <definedName name="IQ_1_4_FAMILY_JUNIOR_LIENS_NET_CHARGE_OFFS_FDIC" hidden="1">"c6643"</definedName>
    <definedName name="IQ_1_4_FAMILY_JUNIOR_LIENS_RECOVERIES_FDIC" hidden="1">"c6624"</definedName>
    <definedName name="IQ_1_4_FAMILY_SENIOR_LIENS_CHARGE_OFFS_FDIC" hidden="1">"c6604"</definedName>
    <definedName name="IQ_1_4_FAMILY_SENIOR_LIENS_NET_CHARGE_OFFS_FDIC" hidden="1">"c6642"</definedName>
    <definedName name="IQ_1_4_FAMILY_SENIOR_LIENS_RECOVERIES_FDIC" hidden="1">"c6623"</definedName>
    <definedName name="IQ_1_4_HOME_EQUITY_NET_LOANS_FDIC" hidden="1">"c6441"</definedName>
    <definedName name="IQ_1_4_RESIDENTIAL_FIRST_LIENS_NET_LOANS_FDIC" hidden="1">"c6439"</definedName>
    <definedName name="IQ_1_4_RESIDENTIAL_JUNIOR_LIENS_NET_LOANS_FDIC" hidden="1">"c6440"</definedName>
    <definedName name="IQ_1_4_RESIDENTIAL_LOANS_FDIC" hidden="1">"c6310"</definedName>
    <definedName name="IQ_30YR_FIXED_MORTGAGE" hidden="1">"c6811"</definedName>
    <definedName name="IQ_30YR_FIXED_MORTGAGE_FC" hidden="1">"c7691"</definedName>
    <definedName name="IQ_30YR_FIXED_MORTGAGE_POP" hidden="1">"c7031"</definedName>
    <definedName name="IQ_30YR_FIXED_MORTGAGE_POP_FC" hidden="1">"c7911"</definedName>
    <definedName name="IQ_30YR_FIXED_MORTGAGE_YOY" hidden="1">"c7251"</definedName>
    <definedName name="IQ_30YR_FIXED_MORTGAGE_YOY_FC" hidden="1">"c8131"</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RED_BY_REPORTING_BANK_FDIC" hidden="1">"c6535"</definedName>
    <definedName name="IQ_ACQUISITION_RE_ASSETS" hidden="1">"c1628"</definedName>
    <definedName name="IQ_ACTUAL_PRODUCTION_ALUM" hidden="1">"c9247"</definedName>
    <definedName name="IQ_ACTUAL_PRODUCTION_CATHODE_COP" hidden="1">"c9192"</definedName>
    <definedName name="IQ_ACTUAL_PRODUCTION_COAL" hidden="1">"c9821"</definedName>
    <definedName name="IQ_ACTUAL_PRODUCTION_COP" hidden="1">"c9191"</definedName>
    <definedName name="IQ_ACTUAL_PRODUCTION_DIAM" hidden="1">"c9671"</definedName>
    <definedName name="IQ_ACTUAL_PRODUCTION_GOLD" hidden="1">"c9032"</definedName>
    <definedName name="IQ_ACTUAL_PRODUCTION_IRON" hidden="1">"c9406"</definedName>
    <definedName name="IQ_ACTUAL_PRODUCTION_LEAD" hidden="1">"c9459"</definedName>
    <definedName name="IQ_ACTUAL_PRODUCTION_MANG" hidden="1">"c9512"</definedName>
    <definedName name="IQ_ACTUAL_PRODUCTION_MET_COAL" hidden="1">"c9761"</definedName>
    <definedName name="IQ_ACTUAL_PRODUCTION_MOLYB" hidden="1">"c9724"</definedName>
    <definedName name="IQ_ACTUAL_PRODUCTION_NICK" hidden="1">"c9300"</definedName>
    <definedName name="IQ_ACTUAL_PRODUCTION_PLAT" hidden="1">"c9138"</definedName>
    <definedName name="IQ_ACTUAL_PRODUCTION_SILVER" hidden="1">"c9085"</definedName>
    <definedName name="IQ_ACTUAL_PRODUCTION_STEAM" hidden="1">"c9791"</definedName>
    <definedName name="IQ_ACTUAL_PRODUCTION_TITAN" hidden="1">"c9565"</definedName>
    <definedName name="IQ_ACTUAL_PRODUCTION_URAN" hidden="1">"c9618"</definedName>
    <definedName name="IQ_ACTUAL_PRODUCTION_ZINC" hidden="1">"c9353"</definedName>
    <definedName name="IQ_AD" hidden="1">"c7"</definedName>
    <definedName name="IQ_ADD_PAID_IN" hidden="1">"c1344"</definedName>
    <definedName name="IQ_ADDIN" hidden="1">"AUTO"</definedName>
    <definedName name="IQ_ADDITIONAL_NON_INT_INC_FDIC" hidden="1">"c6574"</definedName>
    <definedName name="IQ_ADJ_AVG_BANK_ASSETS" hidden="1">"c2671"</definedName>
    <definedName name="IQ_ADJUSTABLE_RATE_LOANS_FDIC" hidden="1">"c6375"</definedName>
    <definedName name="IQ_ADJUSTED_NAV_COVERED" hidden="1">"c9963"</definedName>
    <definedName name="IQ_ADJUSTED_NAV_GROUP" hidden="1">"c9949"</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FFO" hidden="1">"c8756"</definedName>
    <definedName name="IQ_AFFO_PER_SHARE_BASIC" hidden="1">"c8869"</definedName>
    <definedName name="IQ_AFFO_PER_SHARE_DILUTED" hidden="1">"c8870"</definedName>
    <definedName name="IQ_AFTER_TAX_INCOME_FDIC" hidden="1">"c6583"</definedName>
    <definedName name="IQ_AGRICULTURAL_PRODUCTION_CHARGE_OFFS_FDIC" hidden="1">"c6597"</definedName>
    <definedName name="IQ_AGRICULTURAL_PRODUCTION_CHARGE_OFFS_LESS_THAN_300M_FDIC" hidden="1">"c6655"</definedName>
    <definedName name="IQ_AGRICULTURAL_PRODUCTION_NET_CHARGE_OFFS_FDIC" hidden="1">"c6635"</definedName>
    <definedName name="IQ_AGRICULTURAL_PRODUCTION_NET_CHARGE_OFFS_LESS_THAN_300M_FDIC" hidden="1">"c6657"</definedName>
    <definedName name="IQ_AGRICULTURAL_PRODUCTION_RECOVERIES_FDIC" hidden="1">"c6616"</definedName>
    <definedName name="IQ_AGRICULTURAL_PRODUCTION_RECOVERIES_LESS_THAN_300M_FDIC" hidden="1">"c6656"</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AVG_PSGR_FARE" hidden="1">"c10029"</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NUMBER_HRS_FLOWN" hidden="1">"c10037"</definedName>
    <definedName name="IQ_AIR_NUMBER_OPERATING_AIRCRAFT_AVG" hidden="1">"c10035"</definedName>
    <definedName name="IQ_AIR_NUMBER_TRIPS_FLOWN" hidden="1">"c10030"</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EX_PER_ASK_EXCL_FUEL" hidden="1">"c10034"</definedName>
    <definedName name="IQ_AIR_OPEX_PER_ASM_EXCL_FUEL" hidden="1">"c10033"</definedName>
    <definedName name="IQ_AIR_OPTIONS" hidden="1">"c2837"</definedName>
    <definedName name="IQ_AIR_ORDERS" hidden="1">"c2836"</definedName>
    <definedName name="IQ_AIR_OWNED" hidden="1">"c2832"</definedName>
    <definedName name="IQ_AIR_PERCENTAGE_SALES_VIA_INTERNET" hidden="1">"c10036"</definedName>
    <definedName name="IQ_AIR_PSGR_HAUL_AVG_LENGTH_KM" hidden="1">"c10032"</definedName>
    <definedName name="IQ_AIR_PSGR_HAUL_AVG_LENGTH_MILES" hidden="1">"c10031"</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ENDED_BALANCE_PREVIOUS_YR_FDIC" hidden="1">"c6499"</definedName>
    <definedName name="IQ_AMORT_EXPENSE_FDIC" hidden="1">"c6677"</definedName>
    <definedName name="IQ_AMORTIZATION" hidden="1">"c1591"</definedName>
    <definedName name="IQ_AMORTIZED_COST_FDIC" hidden="1">"c6426"</definedName>
    <definedName name="IQ_AMT_OUT" hidden="1">"c2145"</definedName>
    <definedName name="IQ_ANNU_DISTRIBUTION_UNIT" hidden="1">"c3004"</definedName>
    <definedName name="IQ_ANNUAL_PREMIUM_EQUIVALENT_NEW_BUSINESS" hidden="1">"c9972"</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BACKED_FDIC" hidden="1">"c6301"</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AP" hidden="1">"c8883"</definedName>
    <definedName name="IQ_ASSETS_AP_ABS" hidden="1">"c8902"</definedName>
    <definedName name="IQ_ASSETS_CAP_LEASE_DEPR" hidden="1">"c2068"</definedName>
    <definedName name="IQ_ASSETS_CAP_LEASE_GROSS" hidden="1">"c2069"</definedName>
    <definedName name="IQ_ASSETS_HELD_FDIC" hidden="1">"c6305"</definedName>
    <definedName name="IQ_ASSETS_NAME_AP" hidden="1">"c8921"</definedName>
    <definedName name="IQ_ASSETS_NAME_AP_ABS" hidden="1">"c8940"</definedName>
    <definedName name="IQ_ASSETS_OPER_LEASE_DEPR" hidden="1">"c2070"</definedName>
    <definedName name="IQ_ASSETS_OPER_LEASE_GROSS" hidden="1">"c2071"</definedName>
    <definedName name="IQ_ASSETS_PER_EMPLOYEE_FDIC" hidden="1">"c6737"</definedName>
    <definedName name="IQ_ASSETS_SOLD_1_4_FAMILY_LOANS_FDIC" hidden="1">"c6686"</definedName>
    <definedName name="IQ_ASSETS_SOLD_AUTO_LOANS_FDIC" hidden="1">"c6680"</definedName>
    <definedName name="IQ_ASSETS_SOLD_CL_LOANS_FDIC" hidden="1">"c6681"</definedName>
    <definedName name="IQ_ASSETS_SOLD_CREDIT_CARDS_RECEIVABLES_FDIC" hidden="1">"c6683"</definedName>
    <definedName name="IQ_ASSETS_SOLD_HOME_EQUITY_LINES_FDIC" hidden="1">"c6684"</definedName>
    <definedName name="IQ_ASSETS_SOLD_OTHER_CONSUMER_LOANS_FDIC" hidden="1">"c6682"</definedName>
    <definedName name="IQ_ASSETS_SOLD_OTHER_LOANS_FDIC" hidden="1">"c6685"</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M" hidden="1">"c10043"</definedName>
    <definedName name="IQ_AUM_EQUITY_FUNDS" hidden="1">"c10039"</definedName>
    <definedName name="IQ_AUM_FIXED_INCOME_FUNDS" hidden="1">"c10040"</definedName>
    <definedName name="IQ_AUM_MONEY_MARKET_FUNDS" hidden="1">"c10041"</definedName>
    <definedName name="IQ_AUM_OTHER" hidden="1">"c10042"</definedName>
    <definedName name="IQ_AUTO_REGIST_NEW" hidden="1">"c6923"</definedName>
    <definedName name="IQ_AUTO_REGIST_NEW_APR" hidden="1">"c7583"</definedName>
    <definedName name="IQ_AUTO_REGIST_NEW_APR_FC" hidden="1">"c8463"</definedName>
    <definedName name="IQ_AUTO_REGIST_NEW_FC" hidden="1">"c7803"</definedName>
    <definedName name="IQ_AUTO_REGIST_NEW_POP" hidden="1">"c7143"</definedName>
    <definedName name="IQ_AUTO_REGIST_NEW_POP_FC" hidden="1">"c8023"</definedName>
    <definedName name="IQ_AUTO_REGIST_NEW_YOY" hidden="1">"c7363"</definedName>
    <definedName name="IQ_AUTO_REGIST_NEW_YOY_FC" hidden="1">"c8243"</definedName>
    <definedName name="IQ_AUTO_SALES_DOM" hidden="1">"c6852"</definedName>
    <definedName name="IQ_AUTO_SALES_DOM_APR" hidden="1">"c7512"</definedName>
    <definedName name="IQ_AUTO_SALES_DOM_APR_FC" hidden="1">"c8392"</definedName>
    <definedName name="IQ_AUTO_SALES_DOM_FC" hidden="1">"c7732"</definedName>
    <definedName name="IQ_AUTO_SALES_DOM_POP" hidden="1">"c7072"</definedName>
    <definedName name="IQ_AUTO_SALES_DOM_POP_FC" hidden="1">"c7952"</definedName>
    <definedName name="IQ_AUTO_SALES_DOM_YOY" hidden="1">"c7292"</definedName>
    <definedName name="IQ_AUTO_SALES_DOM_YOY_FC" hidden="1">"c8172"</definedName>
    <definedName name="IQ_AUTO_SALES_FOREIGN" hidden="1">"c6873"</definedName>
    <definedName name="IQ_AUTO_SALES_FOREIGN_APR" hidden="1">"c7533"</definedName>
    <definedName name="IQ_AUTO_SALES_FOREIGN_APR_FC" hidden="1">"c8413"</definedName>
    <definedName name="IQ_AUTO_SALES_FOREIGN_FC" hidden="1">"c7753"</definedName>
    <definedName name="IQ_AUTO_SALES_FOREIGN_POP" hidden="1">"c7093"</definedName>
    <definedName name="IQ_AUTO_SALES_FOREIGN_POP_FC" hidden="1">"c7973"</definedName>
    <definedName name="IQ_AUTO_SALES_FOREIGN_YOY" hidden="1">"c7313"</definedName>
    <definedName name="IQ_AUTO_SALES_FOREIGN_YOY_FC" hidden="1">"c8193"</definedName>
    <definedName name="IQ_AUTO_WRITTEN" hidden="1">"c62"</definedName>
    <definedName name="IQ_AVAILABLE_FOR_SALE_FDIC" hidden="1">"c6409"</definedName>
    <definedName name="IQ_AVERAGE_ASSETS_FDIC" hidden="1">"c6362"</definedName>
    <definedName name="IQ_AVERAGE_ASSETS_QUART_FDIC" hidden="1">"c6363"</definedName>
    <definedName name="IQ_AVERAGE_EARNING_ASSETS_FDIC" hidden="1">"c6748"</definedName>
    <definedName name="IQ_AVERAGE_EQUITY_FDIC" hidden="1">"c6749"</definedName>
    <definedName name="IQ_AVERAGE_LOANS_FDIC" hidden="1">"c6750"</definedName>
    <definedName name="IQ_AVG_BANK_ASSETS" hidden="1">"c2072"</definedName>
    <definedName name="IQ_AVG_BANK_LOANS" hidden="1">"c2073"</definedName>
    <definedName name="IQ_AVG_BROKER_REC" hidden="1">"c63"</definedName>
    <definedName name="IQ_AVG_BROKER_REC_CIQ" hidden="1">"c3612"</definedName>
    <definedName name="IQ_AVG_BROKER_REC_NO" hidden="1">"c64"</definedName>
    <definedName name="IQ_AVG_BROKER_REC_NO_CIQ" hidden="1">"c4657"</definedName>
    <definedName name="IQ_AVG_CALORIFIC_VALUE_COAL" hidden="1">"c9828"</definedName>
    <definedName name="IQ_AVG_CALORIFIC_VALUE_MET_COAL" hidden="1">"c9764"</definedName>
    <definedName name="IQ_AVG_CALORIFIC_VALUE_STEAM" hidden="1">"c9794"</definedName>
    <definedName name="IQ_AVG_DAILY_VOL" hidden="1">"c65"</definedName>
    <definedName name="IQ_AVG_EMPLOYEES" hidden="1">"c6019"</definedName>
    <definedName name="IQ_AVG_GRADE_ALUM" hidden="1">"c9254"</definedName>
    <definedName name="IQ_AVG_GRADE_COP" hidden="1">"c9201"</definedName>
    <definedName name="IQ_AVG_GRADE_DIAM" hidden="1">"c9678"</definedName>
    <definedName name="IQ_AVG_GRADE_GOLD" hidden="1">"c9039"</definedName>
    <definedName name="IQ_AVG_GRADE_IRON" hidden="1">"c9413"</definedName>
    <definedName name="IQ_AVG_GRADE_LEAD" hidden="1">"c9466"</definedName>
    <definedName name="IQ_AVG_GRADE_MANG" hidden="1">"c9519"</definedName>
    <definedName name="IQ_AVG_GRADE_MOLYB" hidden="1">"c9731"</definedName>
    <definedName name="IQ_AVG_GRADE_NICK" hidden="1">"c9307"</definedName>
    <definedName name="IQ_AVG_GRADE_PLAT" hidden="1">"c9145"</definedName>
    <definedName name="IQ_AVG_GRADE_SILVER" hidden="1">"c9092"</definedName>
    <definedName name="IQ_AVG_GRADE_TITAN" hidden="1">"c9572"</definedName>
    <definedName name="IQ_AVG_GRADE_URAN" hidden="1">"c9625"</definedName>
    <definedName name="IQ_AVG_GRADE_ZINC" hidden="1">"c9360"</definedName>
    <definedName name="IQ_AVG_INDUSTRY_REC_CIQ" hidden="1">"c4984"</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PRODUCTION_PER_MINE_ALUM" hidden="1">"c9249"</definedName>
    <definedName name="IQ_AVG_PRODUCTION_PER_MINE_COAL" hidden="1">"c9823"</definedName>
    <definedName name="IQ_AVG_PRODUCTION_PER_MINE_COP" hidden="1">"c9194"</definedName>
    <definedName name="IQ_AVG_PRODUCTION_PER_MINE_DIAM" hidden="1">"c9673"</definedName>
    <definedName name="IQ_AVG_PRODUCTION_PER_MINE_GOLD" hidden="1">"c9034"</definedName>
    <definedName name="IQ_AVG_PRODUCTION_PER_MINE_IRON" hidden="1">"c9408"</definedName>
    <definedName name="IQ_AVG_PRODUCTION_PER_MINE_LEAD" hidden="1">"c9461"</definedName>
    <definedName name="IQ_AVG_PRODUCTION_PER_MINE_MANG" hidden="1">"c9514"</definedName>
    <definedName name="IQ_AVG_PRODUCTION_PER_MINE_MOLYB" hidden="1">"c9726"</definedName>
    <definedName name="IQ_AVG_PRODUCTION_PER_MINE_NICK" hidden="1">"c9302"</definedName>
    <definedName name="IQ_AVG_PRODUCTION_PER_MINE_PLAT" hidden="1">"c9140"</definedName>
    <definedName name="IQ_AVG_PRODUCTION_PER_MINE_SILVER" hidden="1">"c9087"</definedName>
    <definedName name="IQ_AVG_PRODUCTION_PER_MINE_TITAN" hidden="1">"c9567"</definedName>
    <definedName name="IQ_AVG_PRODUCTION_PER_MINE_URAN" hidden="1">"c9620"</definedName>
    <definedName name="IQ_AVG_PRODUCTION_PER_MINE_ZINC" hidden="1">"c9355"</definedName>
    <definedName name="IQ_AVG_REAL_PRICE_POST_TREAT_REFINING_ALUM" hidden="1">"c9259"</definedName>
    <definedName name="IQ_AVG_REAL_PRICE_POST_TREAT_REFINING_COP" hidden="1">"c9206"</definedName>
    <definedName name="IQ_AVG_REAL_PRICE_POST_TREAT_REFINING_DIAM" hidden="1">"c9683"</definedName>
    <definedName name="IQ_AVG_REAL_PRICE_POST_TREAT_REFINING_GOLD" hidden="1">"c9044"</definedName>
    <definedName name="IQ_AVG_REAL_PRICE_POST_TREAT_REFINING_IRON" hidden="1">"c9418"</definedName>
    <definedName name="IQ_AVG_REAL_PRICE_POST_TREAT_REFINING_LEAD" hidden="1">"c9471"</definedName>
    <definedName name="IQ_AVG_REAL_PRICE_POST_TREAT_REFINING_MANG" hidden="1">"c9524"</definedName>
    <definedName name="IQ_AVG_REAL_PRICE_POST_TREAT_REFINING_MOLYB" hidden="1">"c9736"</definedName>
    <definedName name="IQ_AVG_REAL_PRICE_POST_TREAT_REFINING_NICK" hidden="1">"c9311"</definedName>
    <definedName name="IQ_AVG_REAL_PRICE_POST_TREAT_REFINING_PLAT" hidden="1">"c9150"</definedName>
    <definedName name="IQ_AVG_REAL_PRICE_POST_TREAT_REFINING_SILVER" hidden="1">"c9097"</definedName>
    <definedName name="IQ_AVG_REAL_PRICE_POST_TREAT_REFINING_TITAN" hidden="1">"c9577"</definedName>
    <definedName name="IQ_AVG_REAL_PRICE_POST_TREAT_REFINING_URAN" hidden="1">"c9630"</definedName>
    <definedName name="IQ_AVG_REAL_PRICE_POST_TREAT_REFINING_ZINC" hidden="1">"c9365"</definedName>
    <definedName name="IQ_AVG_REAL_PRICE_PRE_TREAT_REFINING_ALUM" hidden="1">"c9258"</definedName>
    <definedName name="IQ_AVG_REAL_PRICE_PRE_TREAT_REFINING_COP" hidden="1">"c9205"</definedName>
    <definedName name="IQ_AVG_REAL_PRICE_PRE_TREAT_REFINING_DIAM" hidden="1">"c9682"</definedName>
    <definedName name="IQ_AVG_REAL_PRICE_PRE_TREAT_REFINING_GOLD" hidden="1">"c9043"</definedName>
    <definedName name="IQ_AVG_REAL_PRICE_PRE_TREAT_REFINING_IRON" hidden="1">"c9417"</definedName>
    <definedName name="IQ_AVG_REAL_PRICE_PRE_TREAT_REFINING_LEAD" hidden="1">"c9470"</definedName>
    <definedName name="IQ_AVG_REAL_PRICE_PRE_TREAT_REFINING_MANG" hidden="1">"c9523"</definedName>
    <definedName name="IQ_AVG_REAL_PRICE_PRE_TREAT_REFINING_MOLYB" hidden="1">"c9735"</definedName>
    <definedName name="IQ_AVG_REAL_PRICE_PRE_TREAT_REFINING_NICK" hidden="1">"c9312"</definedName>
    <definedName name="IQ_AVG_REAL_PRICE_PRE_TREAT_REFINING_PLAT" hidden="1">"c9149"</definedName>
    <definedName name="IQ_AVG_REAL_PRICE_PRE_TREAT_REFINING_SILVER" hidden="1">"c9096"</definedName>
    <definedName name="IQ_AVG_REAL_PRICE_PRE_TREAT_REFINING_TITAN" hidden="1">"c9576"</definedName>
    <definedName name="IQ_AVG_REAL_PRICE_PRE_TREAT_REFINING_URAN" hidden="1">"c9629"</definedName>
    <definedName name="IQ_AVG_REAL_PRICE_PRE_TREAT_REFINING_ZINC" hidden="1">"c9364"</definedName>
    <definedName name="IQ_AVG_REALIZED_PRICE_AFTER_HEDGING_ALUM" hidden="1">"c9257"</definedName>
    <definedName name="IQ_AVG_REALIZED_PRICE_AFTER_HEDGING_COAL" hidden="1">"c9830"</definedName>
    <definedName name="IQ_AVG_REALIZED_PRICE_AFTER_HEDGING_COP" hidden="1">"c9204"</definedName>
    <definedName name="IQ_AVG_REALIZED_PRICE_AFTER_HEDGING_DIAM" hidden="1">"c9681"</definedName>
    <definedName name="IQ_AVG_REALIZED_PRICE_AFTER_HEDGING_GOLD" hidden="1">"c9042"</definedName>
    <definedName name="IQ_AVG_REALIZED_PRICE_AFTER_HEDGING_IRON" hidden="1">"c9416"</definedName>
    <definedName name="IQ_AVG_REALIZED_PRICE_AFTER_HEDGING_LEAD" hidden="1">"c9469"</definedName>
    <definedName name="IQ_AVG_REALIZED_PRICE_AFTER_HEDGING_MANG" hidden="1">"c9522"</definedName>
    <definedName name="IQ_AVG_REALIZED_PRICE_AFTER_HEDGING_MET_COAL" hidden="1">"c9766"</definedName>
    <definedName name="IQ_AVG_REALIZED_PRICE_AFTER_HEDGING_MOLYB" hidden="1">"c9734"</definedName>
    <definedName name="IQ_AVG_REALIZED_PRICE_AFTER_HEDGING_NICK" hidden="1">"c9310"</definedName>
    <definedName name="IQ_AVG_REALIZED_PRICE_AFTER_HEDGING_PLAT" hidden="1">"c9148"</definedName>
    <definedName name="IQ_AVG_REALIZED_PRICE_AFTER_HEDGING_SILVER" hidden="1">"c9095"</definedName>
    <definedName name="IQ_AVG_REALIZED_PRICE_AFTER_HEDGING_STEAM" hidden="1">"c9796"</definedName>
    <definedName name="IQ_AVG_REALIZED_PRICE_AFTER_HEDGING_TITAN" hidden="1">"c9575"</definedName>
    <definedName name="IQ_AVG_REALIZED_PRICE_AFTER_HEDGING_URAN" hidden="1">"c9628"</definedName>
    <definedName name="IQ_AVG_REALIZED_PRICE_AFTER_HEDGING_ZINC" hidden="1">"c9363"</definedName>
    <definedName name="IQ_AVG_REALIZED_PRICE_BEFORE_HEDGING_ALUM" hidden="1">"c9256"</definedName>
    <definedName name="IQ_AVG_REALIZED_PRICE_BEFORE_HEDGING_COAL" hidden="1">"c9829"</definedName>
    <definedName name="IQ_AVG_REALIZED_PRICE_BEFORE_HEDGING_COP" hidden="1">"c9203"</definedName>
    <definedName name="IQ_AVG_REALIZED_PRICE_BEFORE_HEDGING_DIAM" hidden="1">"c9680"</definedName>
    <definedName name="IQ_AVG_REALIZED_PRICE_BEFORE_HEDGING_GOLD" hidden="1">"c9041"</definedName>
    <definedName name="IQ_AVG_REALIZED_PRICE_BEFORE_HEDGING_IRON" hidden="1">"c9415"</definedName>
    <definedName name="IQ_AVG_REALIZED_PRICE_BEFORE_HEDGING_LEAD" hidden="1">"c9468"</definedName>
    <definedName name="IQ_AVG_REALIZED_PRICE_BEFORE_HEDGING_MANG" hidden="1">"c9521"</definedName>
    <definedName name="IQ_AVG_REALIZED_PRICE_BEFORE_HEDGING_MET_COAL" hidden="1">"c9765"</definedName>
    <definedName name="IQ_AVG_REALIZED_PRICE_BEFORE_HEDGING_MOLYB" hidden="1">"c9733"</definedName>
    <definedName name="IQ_AVG_REALIZED_PRICE_BEFORE_HEDGING_NICK" hidden="1">"c9309"</definedName>
    <definedName name="IQ_AVG_REALIZED_PRICE_BEFORE_HEDGING_PLAT" hidden="1">"c9147"</definedName>
    <definedName name="IQ_AVG_REALIZED_PRICE_BEFORE_HEDGING_SILVER" hidden="1">"c9094"</definedName>
    <definedName name="IQ_AVG_REALIZED_PRICE_BEFORE_HEDGING_STEAM" hidden="1">"c9795"</definedName>
    <definedName name="IQ_AVG_REALIZED_PRICE_BEFORE_HEDGING_TITAN" hidden="1">"c9574"</definedName>
    <definedName name="IQ_AVG_REALIZED_PRICE_BEFORE_HEDGING_URAN" hidden="1">"c9627"</definedName>
    <definedName name="IQ_AVG_REALIZED_PRICE_BEFORE_HEDGING_ZINC" hidden="1">"c9362"</definedName>
    <definedName name="IQ_AVG_SHAREOUTSTANDING" hidden="1">"c83"</definedName>
    <definedName name="IQ_AVG_TEMP_EMPLOYEES" hidden="1">"c6020"</definedName>
    <definedName name="IQ_AVG_TEV" hidden="1">"c84"</definedName>
    <definedName name="IQ_AVG_VOLUME" hidden="1">"c1346"</definedName>
    <definedName name="IQ_AVG_WAGES" hidden="1">"c6812"</definedName>
    <definedName name="IQ_AVG_WAGES_APR" hidden="1">"c7472"</definedName>
    <definedName name="IQ_AVG_WAGES_APR_FC" hidden="1">"c8352"</definedName>
    <definedName name="IQ_AVG_WAGES_FC" hidden="1">"c7692"</definedName>
    <definedName name="IQ_AVG_WAGES_POP" hidden="1">"c7032"</definedName>
    <definedName name="IQ_AVG_WAGES_POP_FC" hidden="1">"c7912"</definedName>
    <definedName name="IQ_AVG_WAGES_YOY" hidden="1">"c7252"</definedName>
    <definedName name="IQ_AVG_WAGES_YOY_FC" hidden="1">"c8132"</definedName>
    <definedName name="IQ_BALANCE_GOODS_APR_FC_UNUSED_UNUSED_UNUSED" hidden="1">"c8353"</definedName>
    <definedName name="IQ_BALANCE_GOODS_APR_UNUSED_UNUSED_UNUSED" hidden="1">"c7473"</definedName>
    <definedName name="IQ_BALANCE_GOODS_FC_UNUSED_UNUSED_UNUSED" hidden="1">"c7693"</definedName>
    <definedName name="IQ_BALANCE_GOODS_POP_FC_UNUSED_UNUSED_UNUSED" hidden="1">"c7913"</definedName>
    <definedName name="IQ_BALANCE_GOODS_POP_UNUSED_UNUSED_UNUSED" hidden="1">"c7033"</definedName>
    <definedName name="IQ_BALANCE_GOODS_REAL" hidden="1">"c6952"</definedName>
    <definedName name="IQ_BALANCE_GOODS_REAL_APR" hidden="1">"c7612"</definedName>
    <definedName name="IQ_BALANCE_GOODS_REAL_APR_FC" hidden="1">"c8492"</definedName>
    <definedName name="IQ_BALANCE_GOODS_REAL_FC" hidden="1">"c7832"</definedName>
    <definedName name="IQ_BALANCE_GOODS_REAL_POP" hidden="1">"c7172"</definedName>
    <definedName name="IQ_BALANCE_GOODS_REAL_POP_FC" hidden="1">"c8052"</definedName>
    <definedName name="IQ_BALANCE_GOODS_REAL_SAAR" hidden="1">"c6953"</definedName>
    <definedName name="IQ_BALANCE_GOODS_REAL_SAAR_APR" hidden="1">"c7613"</definedName>
    <definedName name="IQ_BALANCE_GOODS_REAL_SAAR_APR_FC" hidden="1">"c8493"</definedName>
    <definedName name="IQ_BALANCE_GOODS_REAL_SAAR_FC" hidden="1">"c7833"</definedName>
    <definedName name="IQ_BALANCE_GOODS_REAL_SAAR_POP" hidden="1">"c7173"</definedName>
    <definedName name="IQ_BALANCE_GOODS_REAL_SAAR_POP_FC" hidden="1">"c8053"</definedName>
    <definedName name="IQ_BALANCE_GOODS_REAL_SAAR_USD_APR_FC" hidden="1">"c11893"</definedName>
    <definedName name="IQ_BALANCE_GOODS_REAL_SAAR_USD_FC" hidden="1">"c11890"</definedName>
    <definedName name="IQ_BALANCE_GOODS_REAL_SAAR_USD_POP_FC" hidden="1">"c11891"</definedName>
    <definedName name="IQ_BALANCE_GOODS_REAL_SAAR_USD_YOY_FC" hidden="1">"c11892"</definedName>
    <definedName name="IQ_BALANCE_GOODS_REAL_SAAR_YOY" hidden="1">"c7393"</definedName>
    <definedName name="IQ_BALANCE_GOODS_REAL_SAAR_YOY_FC" hidden="1">"c8273"</definedName>
    <definedName name="IQ_BALANCE_GOODS_REAL_USD_APR_FC" hidden="1">"c11889"</definedName>
    <definedName name="IQ_BALANCE_GOODS_REAL_USD_FC" hidden="1">"c11886"</definedName>
    <definedName name="IQ_BALANCE_GOODS_REAL_USD_POP_FC" hidden="1">"c11887"</definedName>
    <definedName name="IQ_BALANCE_GOODS_REAL_USD_YOY_FC" hidden="1">"c11888"</definedName>
    <definedName name="IQ_BALANCE_GOODS_REAL_YOY" hidden="1">"c7392"</definedName>
    <definedName name="IQ_BALANCE_GOODS_REAL_YOY_FC" hidden="1">"c8272"</definedName>
    <definedName name="IQ_BALANCE_GOODS_SAAR" hidden="1">"c6814"</definedName>
    <definedName name="IQ_BALANCE_GOODS_SAAR_APR" hidden="1">"c7474"</definedName>
    <definedName name="IQ_BALANCE_GOODS_SAAR_APR_FC" hidden="1">"c8354"</definedName>
    <definedName name="IQ_BALANCE_GOODS_SAAR_FC" hidden="1">"c7694"</definedName>
    <definedName name="IQ_BALANCE_GOODS_SAAR_POP" hidden="1">"c7034"</definedName>
    <definedName name="IQ_BALANCE_GOODS_SAAR_POP_FC" hidden="1">"c7914"</definedName>
    <definedName name="IQ_BALANCE_GOODS_SAAR_USD_APR_FC" hidden="1">"c11762"</definedName>
    <definedName name="IQ_BALANCE_GOODS_SAAR_USD_FC" hidden="1">"c11759"</definedName>
    <definedName name="IQ_BALANCE_GOODS_SAAR_USD_POP_FC" hidden="1">"c11760"</definedName>
    <definedName name="IQ_BALANCE_GOODS_SAAR_USD_YOY_FC" hidden="1">"c11761"</definedName>
    <definedName name="IQ_BALANCE_GOODS_SAAR_YOY" hidden="1">"c7254"</definedName>
    <definedName name="IQ_BALANCE_GOODS_SAAR_YOY_FC" hidden="1">"c8134"</definedName>
    <definedName name="IQ_BALANCE_GOODS_UNUSED_UNUSED_UNUSED" hidden="1">"c6813"</definedName>
    <definedName name="IQ_BALANCE_GOODS_USD_APR_FC" hidden="1">"c11758"</definedName>
    <definedName name="IQ_BALANCE_GOODS_USD_FC" hidden="1">"c11755"</definedName>
    <definedName name="IQ_BALANCE_GOODS_USD_POP_FC" hidden="1">"c11756"</definedName>
    <definedName name="IQ_BALANCE_GOODS_USD_YOY_FC" hidden="1">"c11757"</definedName>
    <definedName name="IQ_BALANCE_GOODS_YOY_FC_UNUSED_UNUSED_UNUSED" hidden="1">"c8133"</definedName>
    <definedName name="IQ_BALANCE_GOODS_YOY_UNUSED_UNUSED_UNUSED" hidden="1">"c7253"</definedName>
    <definedName name="IQ_BALANCE_SERV_APR_FC_UNUSED_UNUSED_UNUSED" hidden="1">"c8355"</definedName>
    <definedName name="IQ_BALANCE_SERV_APR_UNUSED_UNUSED_UNUSED" hidden="1">"c7475"</definedName>
    <definedName name="IQ_BALANCE_SERV_FC_UNUSED_UNUSED_UNUSED" hidden="1">"c7695"</definedName>
    <definedName name="IQ_BALANCE_SERV_POP_FC_UNUSED_UNUSED_UNUSED" hidden="1">"c7915"</definedName>
    <definedName name="IQ_BALANCE_SERV_POP_UNUSED_UNUSED_UNUSED" hidden="1">"c7035"</definedName>
    <definedName name="IQ_BALANCE_SERV_SAAR" hidden="1">"c6816"</definedName>
    <definedName name="IQ_BALANCE_SERV_SAAR_APR" hidden="1">"c7476"</definedName>
    <definedName name="IQ_BALANCE_SERV_SAAR_APR_FC" hidden="1">"c8356"</definedName>
    <definedName name="IQ_BALANCE_SERV_SAAR_FC" hidden="1">"c7696"</definedName>
    <definedName name="IQ_BALANCE_SERV_SAAR_POP" hidden="1">"c7036"</definedName>
    <definedName name="IQ_BALANCE_SERV_SAAR_POP_FC" hidden="1">"c7916"</definedName>
    <definedName name="IQ_BALANCE_SERV_SAAR_YOY" hidden="1">"c7256"</definedName>
    <definedName name="IQ_BALANCE_SERV_SAAR_YOY_FC" hidden="1">"c8136"</definedName>
    <definedName name="IQ_BALANCE_SERV_UNUSED_UNUSED_UNUSED" hidden="1">"c6815"</definedName>
    <definedName name="IQ_BALANCE_SERV_USD_APR_FC" hidden="1">"c11766"</definedName>
    <definedName name="IQ_BALANCE_SERV_USD_FC" hidden="1">"c11763"</definedName>
    <definedName name="IQ_BALANCE_SERV_USD_POP_FC" hidden="1">"c11764"</definedName>
    <definedName name="IQ_BALANCE_SERV_USD_YOY_FC" hidden="1">"c11765"</definedName>
    <definedName name="IQ_BALANCE_SERV_YOY_FC_UNUSED_UNUSED_UNUSED" hidden="1">"c8135"</definedName>
    <definedName name="IQ_BALANCE_SERV_YOY_UNUSED_UNUSED_UNUSED" hidden="1">"c7255"</definedName>
    <definedName name="IQ_BALANCE_SERVICES_REAL" hidden="1">"c6954"</definedName>
    <definedName name="IQ_BALANCE_SERVICES_REAL_APR" hidden="1">"c7614"</definedName>
    <definedName name="IQ_BALANCE_SERVICES_REAL_APR_FC" hidden="1">"c8494"</definedName>
    <definedName name="IQ_BALANCE_SERVICES_REAL_FC" hidden="1">"c7834"</definedName>
    <definedName name="IQ_BALANCE_SERVICES_REAL_POP" hidden="1">"c7174"</definedName>
    <definedName name="IQ_BALANCE_SERVICES_REAL_POP_FC" hidden="1">"c8054"</definedName>
    <definedName name="IQ_BALANCE_SERVICES_REAL_SAAR" hidden="1">"c6955"</definedName>
    <definedName name="IQ_BALANCE_SERVICES_REAL_SAAR_APR" hidden="1">"c7615"</definedName>
    <definedName name="IQ_BALANCE_SERVICES_REAL_SAAR_APR_FC" hidden="1">"c8495"</definedName>
    <definedName name="IQ_BALANCE_SERVICES_REAL_SAAR_FC" hidden="1">"c7835"</definedName>
    <definedName name="IQ_BALANCE_SERVICES_REAL_SAAR_POP" hidden="1">"c7175"</definedName>
    <definedName name="IQ_BALANCE_SERVICES_REAL_SAAR_POP_FC" hidden="1">"c8055"</definedName>
    <definedName name="IQ_BALANCE_SERVICES_REAL_SAAR_YOY" hidden="1">"c7395"</definedName>
    <definedName name="IQ_BALANCE_SERVICES_REAL_SAAR_YOY_FC" hidden="1">"c8275"</definedName>
    <definedName name="IQ_BALANCE_SERVICES_REAL_USD_APR_FC" hidden="1">"c11897"</definedName>
    <definedName name="IQ_BALANCE_SERVICES_REAL_USD_FC" hidden="1">"c11894"</definedName>
    <definedName name="IQ_BALANCE_SERVICES_REAL_USD_POP_FC" hidden="1">"c11895"</definedName>
    <definedName name="IQ_BALANCE_SERVICES_REAL_USD_YOY_FC" hidden="1">"c11896"</definedName>
    <definedName name="IQ_BALANCE_SERVICES_REAL_YOY" hidden="1">"c7394"</definedName>
    <definedName name="IQ_BALANCE_SERVICES_REAL_YOY_FC" hidden="1">"c8274"</definedName>
    <definedName name="IQ_BALANCE_TRADE_APR_FC_UNUSED_UNUSED_UNUSED" hidden="1">"c8357"</definedName>
    <definedName name="IQ_BALANCE_TRADE_APR_UNUSED_UNUSED_UNUSED" hidden="1">"c7477"</definedName>
    <definedName name="IQ_BALANCE_TRADE_FC_UNUSED_UNUSED_UNUSED" hidden="1">"c7697"</definedName>
    <definedName name="IQ_BALANCE_TRADE_POP_FC_UNUSED_UNUSED_UNUSED" hidden="1">"c7917"</definedName>
    <definedName name="IQ_BALANCE_TRADE_POP_UNUSED_UNUSED_UNUSED" hidden="1">"c7037"</definedName>
    <definedName name="IQ_BALANCE_TRADE_REAL" hidden="1">"c6956"</definedName>
    <definedName name="IQ_BALANCE_TRADE_REAL_APR" hidden="1">"c7616"</definedName>
    <definedName name="IQ_BALANCE_TRADE_REAL_APR_FC" hidden="1">"c8496"</definedName>
    <definedName name="IQ_BALANCE_TRADE_REAL_FC" hidden="1">"c7836"</definedName>
    <definedName name="IQ_BALANCE_TRADE_REAL_POP" hidden="1">"c7176"</definedName>
    <definedName name="IQ_BALANCE_TRADE_REAL_POP_FC" hidden="1">"c8056"</definedName>
    <definedName name="IQ_BALANCE_TRADE_REAL_SAAR" hidden="1">"c6957"</definedName>
    <definedName name="IQ_BALANCE_TRADE_REAL_SAAR_APR" hidden="1">"c7617"</definedName>
    <definedName name="IQ_BALANCE_TRADE_REAL_SAAR_APR_FC" hidden="1">"c8497"</definedName>
    <definedName name="IQ_BALANCE_TRADE_REAL_SAAR_FC" hidden="1">"c7837"</definedName>
    <definedName name="IQ_BALANCE_TRADE_REAL_SAAR_POP" hidden="1">"c7177"</definedName>
    <definedName name="IQ_BALANCE_TRADE_REAL_SAAR_POP_FC" hidden="1">"c8057"</definedName>
    <definedName name="IQ_BALANCE_TRADE_REAL_SAAR_USD_APR_FC" hidden="1">"c11905"</definedName>
    <definedName name="IQ_BALANCE_TRADE_REAL_SAAR_USD_FC" hidden="1">"c11902"</definedName>
    <definedName name="IQ_BALANCE_TRADE_REAL_SAAR_USD_POP_FC" hidden="1">"c11903"</definedName>
    <definedName name="IQ_BALANCE_TRADE_REAL_SAAR_USD_YOY_FC" hidden="1">"c11904"</definedName>
    <definedName name="IQ_BALANCE_TRADE_REAL_SAAR_YOY" hidden="1">"c7397"</definedName>
    <definedName name="IQ_BALANCE_TRADE_REAL_SAAR_YOY_FC" hidden="1">"c8277"</definedName>
    <definedName name="IQ_BALANCE_TRADE_REAL_USD_APR_FC" hidden="1">"c11901"</definedName>
    <definedName name="IQ_BALANCE_TRADE_REAL_USD_FC" hidden="1">"c11898"</definedName>
    <definedName name="IQ_BALANCE_TRADE_REAL_USD_POP_FC" hidden="1">"c11899"</definedName>
    <definedName name="IQ_BALANCE_TRADE_REAL_USD_YOY_FC" hidden="1">"c11900"</definedName>
    <definedName name="IQ_BALANCE_TRADE_REAL_YOY" hidden="1">"c7396"</definedName>
    <definedName name="IQ_BALANCE_TRADE_REAL_YOY_FC" hidden="1">"c8276"</definedName>
    <definedName name="IQ_BALANCE_TRADE_SAAR" hidden="1">"c6818"</definedName>
    <definedName name="IQ_BALANCE_TRADE_SAAR_APR" hidden="1">"c7478"</definedName>
    <definedName name="IQ_BALANCE_TRADE_SAAR_APR_FC" hidden="1">"c8358"</definedName>
    <definedName name="IQ_BALANCE_TRADE_SAAR_FC" hidden="1">"c7698"</definedName>
    <definedName name="IQ_BALANCE_TRADE_SAAR_POP" hidden="1">"c7038"</definedName>
    <definedName name="IQ_BALANCE_TRADE_SAAR_POP_FC" hidden="1">"c7918"</definedName>
    <definedName name="IQ_BALANCE_TRADE_SAAR_USD_APR_FC" hidden="1">"c11774"</definedName>
    <definedName name="IQ_BALANCE_TRADE_SAAR_USD_FC" hidden="1">"c11771"</definedName>
    <definedName name="IQ_BALANCE_TRADE_SAAR_USD_POP_FC" hidden="1">"c11772"</definedName>
    <definedName name="IQ_BALANCE_TRADE_SAAR_USD_YOY_FC" hidden="1">"c11773"</definedName>
    <definedName name="IQ_BALANCE_TRADE_SAAR_YOY" hidden="1">"c7258"</definedName>
    <definedName name="IQ_BALANCE_TRADE_SAAR_YOY_FC" hidden="1">"c8138"</definedName>
    <definedName name="IQ_BALANCE_TRADE_UNUSED_UNUSED_UNUSED" hidden="1">"c6817"</definedName>
    <definedName name="IQ_BALANCE_TRADE_USD_APR_FC" hidden="1">"c11770"</definedName>
    <definedName name="IQ_BALANCE_TRADE_USD_FC" hidden="1">"c11767"</definedName>
    <definedName name="IQ_BALANCE_TRADE_USD_POP_FC" hidden="1">"c11768"</definedName>
    <definedName name="IQ_BALANCE_TRADE_USD_YOY_FC" hidden="1">"c11769"</definedName>
    <definedName name="IQ_BALANCE_TRADE_YOY_FC_UNUSED_UNUSED_UNUSED" hidden="1">"c8137"</definedName>
    <definedName name="IQ_BALANCE_TRADE_YOY_UNUSED_UNUSED_UNUSED" hidden="1">"c7257"</definedName>
    <definedName name="IQ_BALANCES_DUE_DEPOSITORY_INSTITUTIONS_FDIC" hidden="1">"c6389"</definedName>
    <definedName name="IQ_BALANCES_DUE_FOREIGN_FDIC" hidden="1">"c6391"</definedName>
    <definedName name="IQ_BALANCES_DUE_FRB_FDIC" hidden="1">"c6393"</definedName>
    <definedName name="IQ_BANK_BENEFICIARY_FDIC" hidden="1">"c6505"</definedName>
    <definedName name="IQ_BANK_DEBT" hidden="1">"c2544"</definedName>
    <definedName name="IQ_BANK_DEBT_PCT" hidden="1">"c2545"</definedName>
    <definedName name="IQ_BANK_GUARANTOR_FDIC" hidden="1">"c6506"</definedName>
    <definedName name="IQ_BANK_PREMISES_FDIC" hidden="1">"c6329"</definedName>
    <definedName name="IQ_BANK_SECURITIZATION_1_4_FAMILY_LOANS_FDIC" hidden="1">"c6721"</definedName>
    <definedName name="IQ_BANK_SECURITIZATION_AUTO_LOANS_FDIC" hidden="1">"c6715"</definedName>
    <definedName name="IQ_BANK_SECURITIZATION_CL_LOANS_FDIC" hidden="1">"c6716"</definedName>
    <definedName name="IQ_BANK_SECURITIZATION_CREDIT_CARDS_RECEIVABLES_FDIC" hidden="1">"c6718"</definedName>
    <definedName name="IQ_BANK_SECURITIZATION_HOME_EQUITY_LINES_FDIC" hidden="1">"c6719"</definedName>
    <definedName name="IQ_BANK_SECURITIZATION_OTHER_CONSUMER_LOANS_FDIC" hidden="1">"c6717"</definedName>
    <definedName name="IQ_BANK_SECURITIZATION_OTHER_LOANS_FDIC" hidden="1">"c6720"</definedName>
    <definedName name="IQ_BANKS_FOREIGN_COUNTRIES_TOTAL_DEPOSITS_FDIC" hidden="1">"c6475"</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"c11749"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ROKERED_DEPOSITS_FDIC" hidden="1">"c6486"</definedName>
    <definedName name="IQ_BUDGET_BALANCE_APR_FC_UNUSED_UNUSED_UNUSED" hidden="1">"c8359"</definedName>
    <definedName name="IQ_BUDGET_BALANCE_APR_UNUSED_UNUSED_UNUSED" hidden="1">"c7479"</definedName>
    <definedName name="IQ_BUDGET_BALANCE_FC_UNUSED_UNUSED_UNUSED" hidden="1">"c7699"</definedName>
    <definedName name="IQ_BUDGET_BALANCE_POP_FC_UNUSED_UNUSED_UNUSED" hidden="1">"c7919"</definedName>
    <definedName name="IQ_BUDGET_BALANCE_POP_UNUSED_UNUSED_UNUSED" hidden="1">"c7039"</definedName>
    <definedName name="IQ_BUDGET_BALANCE_SAAR" hidden="1">"c6820"</definedName>
    <definedName name="IQ_BUDGET_BALANCE_SAAR_APR" hidden="1">"c7480"</definedName>
    <definedName name="IQ_BUDGET_BALANCE_SAAR_APR_FC" hidden="1">"c8360"</definedName>
    <definedName name="IQ_BUDGET_BALANCE_SAAR_FC" hidden="1">"c7700"</definedName>
    <definedName name="IQ_BUDGET_BALANCE_SAAR_POP" hidden="1">"c7040"</definedName>
    <definedName name="IQ_BUDGET_BALANCE_SAAR_POP_FC" hidden="1">"c7920"</definedName>
    <definedName name="IQ_BUDGET_BALANCE_SAAR_YOY" hidden="1">"c7260"</definedName>
    <definedName name="IQ_BUDGET_BALANCE_SAAR_YOY_FC" hidden="1">"c8140"</definedName>
    <definedName name="IQ_BUDGET_BALANCE_UNUSED_UNUSED_UNUSED" hidden="1">"c6819"</definedName>
    <definedName name="IQ_BUDGET_BALANCE_YOY_FC_UNUSED_UNUSED_UNUSED" hidden="1">"c8139"</definedName>
    <definedName name="IQ_BUDGET_BALANCE_YOY_UNUSED_UNUSED_UNUSED" hidden="1">"c7259"</definedName>
    <definedName name="IQ_BUDGET_RECEIPTS_APR_FC_UNUSED_UNUSED_UNUSED" hidden="1">"c8361"</definedName>
    <definedName name="IQ_BUDGET_RECEIPTS_APR_UNUSED_UNUSED_UNUSED" hidden="1">"c7481"</definedName>
    <definedName name="IQ_BUDGET_RECEIPTS_FC_UNUSED_UNUSED_UNUSED" hidden="1">"c7701"</definedName>
    <definedName name="IQ_BUDGET_RECEIPTS_POP_FC_UNUSED_UNUSED_UNUSED" hidden="1">"c7921"</definedName>
    <definedName name="IQ_BUDGET_RECEIPTS_POP_UNUSED_UNUSED_UNUSED" hidden="1">"c7041"</definedName>
    <definedName name="IQ_BUDGET_RECEIPTS_UNUSED_UNUSED_UNUSED" hidden="1">"c6821"</definedName>
    <definedName name="IQ_BUDGET_RECEIPTS_YOY_FC_UNUSED_UNUSED_UNUSED" hidden="1">"c8141"</definedName>
    <definedName name="IQ_BUDGET_RECEIPTS_YOY_UNUSED_UNUSED_UNUSED" hidden="1">"c7261"</definedName>
    <definedName name="IQ_BUDGET_SPENDING" hidden="1">"c6822"</definedName>
    <definedName name="IQ_BUDGET_SPENDING_APR" hidden="1">"c7482"</definedName>
    <definedName name="IQ_BUDGET_SPENDING_APR_FC" hidden="1">"c8362"</definedName>
    <definedName name="IQ_BUDGET_SPENDING_FC" hidden="1">"c7702"</definedName>
    <definedName name="IQ_BUDGET_SPENDING_POP" hidden="1">"c7042"</definedName>
    <definedName name="IQ_BUDGET_SPENDING_POP_FC" hidden="1">"c7922"</definedName>
    <definedName name="IQ_BUDGET_SPENDING_REAL" hidden="1">"c6958"</definedName>
    <definedName name="IQ_BUDGET_SPENDING_REAL_APR" hidden="1">"c7618"</definedName>
    <definedName name="IQ_BUDGET_SPENDING_REAL_APR_FC" hidden="1">"c8498"</definedName>
    <definedName name="IQ_BUDGET_SPENDING_REAL_FC" hidden="1">"c7838"</definedName>
    <definedName name="IQ_BUDGET_SPENDING_REAL_POP" hidden="1">"c7178"</definedName>
    <definedName name="IQ_BUDGET_SPENDING_REAL_POP_FC" hidden="1">"c8058"</definedName>
    <definedName name="IQ_BUDGET_SPENDING_REAL_SAAR" hidden="1">"c6959"</definedName>
    <definedName name="IQ_BUDGET_SPENDING_REAL_SAAR_APR" hidden="1">"c7619"</definedName>
    <definedName name="IQ_BUDGET_SPENDING_REAL_SAAR_APR_FC" hidden="1">"c8499"</definedName>
    <definedName name="IQ_BUDGET_SPENDING_REAL_SAAR_FC" hidden="1">"c7839"</definedName>
    <definedName name="IQ_BUDGET_SPENDING_REAL_SAAR_POP" hidden="1">"c7179"</definedName>
    <definedName name="IQ_BUDGET_SPENDING_REAL_SAAR_POP_FC" hidden="1">"c8059"</definedName>
    <definedName name="IQ_BUDGET_SPENDING_REAL_SAAR_USD" hidden="1">"c11906"</definedName>
    <definedName name="IQ_BUDGET_SPENDING_REAL_SAAR_USD_APR" hidden="1">"c11909"</definedName>
    <definedName name="IQ_BUDGET_SPENDING_REAL_SAAR_USD_POP" hidden="1">"c11907"</definedName>
    <definedName name="IQ_BUDGET_SPENDING_REAL_SAAR_USD_YOY" hidden="1">"c11908"</definedName>
    <definedName name="IQ_BUDGET_SPENDING_REAL_SAAR_YOY" hidden="1">"c7399"</definedName>
    <definedName name="IQ_BUDGET_SPENDING_REAL_SAAR_YOY_FC" hidden="1">"c8279"</definedName>
    <definedName name="IQ_BUDGET_SPENDING_REAL_YOY" hidden="1">"c7398"</definedName>
    <definedName name="IQ_BUDGET_SPENDING_REAL_YOY_FC" hidden="1">"c8278"</definedName>
    <definedName name="IQ_BUDGET_SPENDING_SAAR" hidden="1">"c6823"</definedName>
    <definedName name="IQ_BUDGET_SPENDING_SAAR_APR" hidden="1">"c7483"</definedName>
    <definedName name="IQ_BUDGET_SPENDING_SAAR_APR_FC" hidden="1">"c8363"</definedName>
    <definedName name="IQ_BUDGET_SPENDING_SAAR_FC" hidden="1">"c7703"</definedName>
    <definedName name="IQ_BUDGET_SPENDING_SAAR_POP" hidden="1">"c7043"</definedName>
    <definedName name="IQ_BUDGET_SPENDING_SAAR_POP_FC" hidden="1">"c7923"</definedName>
    <definedName name="IQ_BUDGET_SPENDING_SAAR_USD_APR_FC" hidden="1">"c11782"</definedName>
    <definedName name="IQ_BUDGET_SPENDING_SAAR_USD_FC" hidden="1">"c11779"</definedName>
    <definedName name="IQ_BUDGET_SPENDING_SAAR_USD_POP_FC" hidden="1">"c11780"</definedName>
    <definedName name="IQ_BUDGET_SPENDING_SAAR_USD_YOY_FC" hidden="1">"c11781"</definedName>
    <definedName name="IQ_BUDGET_SPENDING_SAAR_YOY" hidden="1">"c7263"</definedName>
    <definedName name="IQ_BUDGET_SPENDING_SAAR_YOY_FC" hidden="1">"c8143"</definedName>
    <definedName name="IQ_BUDGET_SPENDING_USD_APR_FC" hidden="1">"c11778"</definedName>
    <definedName name="IQ_BUDGET_SPENDING_USD_FC" hidden="1">"c11775"</definedName>
    <definedName name="IQ_BUDGET_SPENDING_USD_POP_FC" hidden="1">"c11776"</definedName>
    <definedName name="IQ_BUDGET_SPENDING_USD_YOY_FC" hidden="1">"c11777"</definedName>
    <definedName name="IQ_BUDGET_SPENDING_YOY" hidden="1">"c7262"</definedName>
    <definedName name="IQ_BUDGET_SPENDING_YOY_FC" hidden="1">"c8142"</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ACT_OR_EST_CIQ" hidden="1">"c5068"</definedName>
    <definedName name="IQ_BV_OVER_SHARES" hidden="1">"c1349"</definedName>
    <definedName name="IQ_BV_SHARE" hidden="1">"c100"</definedName>
    <definedName name="IQ_CA_AP" hidden="1">"c8881"</definedName>
    <definedName name="IQ_CA_AP_ABS" hidden="1">"c8900"</definedName>
    <definedName name="IQ_CA_NAME_AP" hidden="1">"c8919"</definedName>
    <definedName name="IQ_CA_NAME_AP_ABS" hidden="1">"c8938"</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Q_EST" hidden="1">"c6796"</definedName>
    <definedName name="IQ_CAL_Q_EST_CIQ" hidden="1">"c6808"</definedName>
    <definedName name="IQ_CAL_Y" hidden="1">"c102"</definedName>
    <definedName name="IQ_CAL_Y_EST" hidden="1">"c6797"</definedName>
    <definedName name="IQ_CAL_Y_EST_CIQ" hidden="1">"c6809"</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_UTIL_RATE" hidden="1">"c6824"</definedName>
    <definedName name="IQ_CAP_UTIL_RATE_POP" hidden="1">"c7044"</definedName>
    <definedName name="IQ_CAP_UTIL_RATE_YOY" hidden="1">"c7264"</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_RAISED_PERIOD_COVERED" hidden="1">"c9959"</definedName>
    <definedName name="IQ_CAPITAL_RAISED_PERIOD_GROUP" hidden="1">"c9945"</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COST_ALUM" hidden="1">"c9252"</definedName>
    <definedName name="IQ_CASH_COST_COAL" hidden="1">"c9825"</definedName>
    <definedName name="IQ_CASH_COST_COP" hidden="1">"c9199"</definedName>
    <definedName name="IQ_CASH_COST_DIAM" hidden="1">"c9676"</definedName>
    <definedName name="IQ_CASH_COST_GOLD" hidden="1">"c9037"</definedName>
    <definedName name="IQ_CASH_COST_IRON" hidden="1">"c9411"</definedName>
    <definedName name="IQ_CASH_COST_LEAD" hidden="1">"c9464"</definedName>
    <definedName name="IQ_CASH_COST_MANG" hidden="1">"c9517"</definedName>
    <definedName name="IQ_CASH_COST_MET_COAL" hidden="1">"c9762"</definedName>
    <definedName name="IQ_CASH_COST_MOLYB" hidden="1">"c9729"</definedName>
    <definedName name="IQ_CASH_COST_NICK" hidden="1">"c9305"</definedName>
    <definedName name="IQ_CASH_COST_PLAT" hidden="1">"c9143"</definedName>
    <definedName name="IQ_CASH_COST_SILVER" hidden="1">"c9090"</definedName>
    <definedName name="IQ_CASH_COST_STEAM" hidden="1">"c9792"</definedName>
    <definedName name="IQ_CASH_COST_TITAN" hidden="1">"c9570"</definedName>
    <definedName name="IQ_CASH_COST_URAN" hidden="1">"c9623"</definedName>
    <definedName name="IQ_CASH_COST_ZINC" hidden="1">"c9358"</definedName>
    <definedName name="IQ_CASH_DIVIDENDS_NET_INCOME_FDIC" hidden="1">"c6738"</definedName>
    <definedName name="IQ_CASH_DUE_BANKS" hidden="1">"c1351"</definedName>
    <definedName name="IQ_CASH_EQUIV" hidden="1">"c118"</definedName>
    <definedName name="IQ_CASH_FINAN" hidden="1">"c119"</definedName>
    <definedName name="IQ_CASH_FINAN_AP" hidden="1">"c8890"</definedName>
    <definedName name="IQ_CASH_FINAN_AP_ABS" hidden="1">"c8909"</definedName>
    <definedName name="IQ_CASH_FINAN_NAME_AP" hidden="1">"c8928"</definedName>
    <definedName name="IQ_CASH_FINAN_NAME_AP_ABS" hidden="1">"c8947"</definedName>
    <definedName name="IQ_CASH_FINAN_SUBTOTAL_AP" hidden="1">"c10111"</definedName>
    <definedName name="IQ_CASH_FLOW_ACT_OR_EST_CIQ" hidden="1">"c4566"</definedName>
    <definedName name="IQ_CASH_IN_PROCESS_FDIC" hidden="1">"c6386"</definedName>
    <definedName name="IQ_CASH_INTEREST" hidden="1">"c120"</definedName>
    <definedName name="IQ_CASH_INTEREST_FINAN" hidden="1">"c6295"</definedName>
    <definedName name="IQ_CASH_INTEREST_INVEST" hidden="1">"c6294"</definedName>
    <definedName name="IQ_CASH_INTEREST_OPER" hidden="1">"c6293"</definedName>
    <definedName name="IQ_CASH_INVEST" hidden="1">"c121"</definedName>
    <definedName name="IQ_CASH_INVEST_AP" hidden="1">"c8889"</definedName>
    <definedName name="IQ_CASH_INVEST_AP_ABS" hidden="1">"c8908"</definedName>
    <definedName name="IQ_CASH_INVEST_NAME_AP" hidden="1">"c8927"</definedName>
    <definedName name="IQ_CASH_INVEST_NAME_AP_ABS" hidden="1">"c8946"</definedName>
    <definedName name="IQ_CASH_INVEST_SUBTOTAL_AP" hidden="1">"c8991"</definedName>
    <definedName name="IQ_CASH_OPER" hidden="1">"c122"</definedName>
    <definedName name="IQ_CASH_OPER_ACT_OR_EST_CIQ" hidden="1">"c4576"</definedName>
    <definedName name="IQ_CASH_OPER_AP" hidden="1">"c8888"</definedName>
    <definedName name="IQ_CASH_OPER_AP_ABS" hidden="1">"c8907"</definedName>
    <definedName name="IQ_CASH_OPER_NAME_AP" hidden="1">"c8926"</definedName>
    <definedName name="IQ_CASH_OPER_NAME_AP_ABS" hidden="1">"c8945"</definedName>
    <definedName name="IQ_CASH_OPER_SUBTOTAL_AP" hidden="1">"c8990"</definedName>
    <definedName name="IQ_CASH_OTHER_ADJ_AP" hidden="1">"c8891"</definedName>
    <definedName name="IQ_CASH_OTHER_ADJ_AP_ABS" hidden="1">"c8910"</definedName>
    <definedName name="IQ_CASH_OTHER_ADJ_NAME_AP" hidden="1">"c8929"</definedName>
    <definedName name="IQ_CASH_OTHER_ADJ_NAME_AP_ABS" hidden="1">"c8948"</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ASH_TAXES_FINAN" hidden="1">"c6292"</definedName>
    <definedName name="IQ_CASH_TAXES_INVEST" hidden="1">"c6291"</definedName>
    <definedName name="IQ_CASH_TAXES_OPER" hidden="1">"c6290"</definedName>
    <definedName name="IQ_CCE_FDIC" hidden="1">"c6296"</definedName>
    <definedName name="IQ_CDS_5YR_CIQID" hidden="1">"c11751"</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 hidden="1">"c6826"</definedName>
    <definedName name="IQ_CHANGE_INVENT_APR" hidden="1">"c7486"</definedName>
    <definedName name="IQ_CHANGE_INVENT_POP" hidden="1">"c7046"</definedName>
    <definedName name="IQ_CHANGE_INVENT_REAL_APR_FC_UNUSED_UNUSED_UNUSED" hidden="1">"c8500"</definedName>
    <definedName name="IQ_CHANGE_INVENT_REAL_APR_UNUSED_UNUSED_UNUSED" hidden="1">"c7620"</definedName>
    <definedName name="IQ_CHANGE_INVENT_REAL_FC_UNUSED_UNUSED_UNUSED" hidden="1">"c7840"</definedName>
    <definedName name="IQ_CHANGE_INVENT_REAL_POP_FC_UNUSED_UNUSED_UNUSED" hidden="1">"c8060"</definedName>
    <definedName name="IQ_CHANGE_INVENT_REAL_POP_UNUSED_UNUSED_UNUSED" hidden="1">"c7180"</definedName>
    <definedName name="IQ_CHANGE_INVENT_REAL_SAAR" hidden="1">"c6962"</definedName>
    <definedName name="IQ_CHANGE_INVENT_REAL_SAAR_APR" hidden="1">"c7622"</definedName>
    <definedName name="IQ_CHANGE_INVENT_REAL_SAAR_APR_FC" hidden="1">"c8502"</definedName>
    <definedName name="IQ_CHANGE_INVENT_REAL_SAAR_FC" hidden="1">"c7842"</definedName>
    <definedName name="IQ_CHANGE_INVENT_REAL_SAAR_POP" hidden="1">"c7182"</definedName>
    <definedName name="IQ_CHANGE_INVENT_REAL_SAAR_POP_FC" hidden="1">"c8062"</definedName>
    <definedName name="IQ_CHANGE_INVENT_REAL_SAAR_USD_APR_FC" hidden="1">"c11917"</definedName>
    <definedName name="IQ_CHANGE_INVENT_REAL_SAAR_USD_FC" hidden="1">"c11914"</definedName>
    <definedName name="IQ_CHANGE_INVENT_REAL_SAAR_USD_POP_FC" hidden="1">"c11915"</definedName>
    <definedName name="IQ_CHANGE_INVENT_REAL_SAAR_USD_YOY_FC" hidden="1">"c11916"</definedName>
    <definedName name="IQ_CHANGE_INVENT_REAL_SAAR_YOY" hidden="1">"c7402"</definedName>
    <definedName name="IQ_CHANGE_INVENT_REAL_SAAR_YOY_FC" hidden="1">"c8282"</definedName>
    <definedName name="IQ_CHANGE_INVENT_REAL_UNUSED_UNUSED_UNUSED" hidden="1">"c6960"</definedName>
    <definedName name="IQ_CHANGE_INVENT_REAL_USD_APR_FC" hidden="1">"c11913"</definedName>
    <definedName name="IQ_CHANGE_INVENT_REAL_USD_FC" hidden="1">"c11910"</definedName>
    <definedName name="IQ_CHANGE_INVENT_REAL_USD_POP_FC" hidden="1">"c11911"</definedName>
    <definedName name="IQ_CHANGE_INVENT_REAL_USD_YOY_FC" hidden="1">"c11912"</definedName>
    <definedName name="IQ_CHANGE_INVENT_REAL_YOY_FC_UNUSED_UNUSED_UNUSED" hidden="1">"c8280"</definedName>
    <definedName name="IQ_CHANGE_INVENT_REAL_YOY_UNUSED_UNUSED_UNUSED" hidden="1">"c7400"</definedName>
    <definedName name="IQ_CHANGE_INVENT_SAAR" hidden="1">"c6827"</definedName>
    <definedName name="IQ_CHANGE_INVENT_SAAR_APR" hidden="1">"c7487"</definedName>
    <definedName name="IQ_CHANGE_INVENT_SAAR_APR_FC" hidden="1">"c8367"</definedName>
    <definedName name="IQ_CHANGE_INVENT_SAAR_FC" hidden="1">"c7707"</definedName>
    <definedName name="IQ_CHANGE_INVENT_SAAR_POP" hidden="1">"c7047"</definedName>
    <definedName name="IQ_CHANGE_INVENT_SAAR_POP_FC" hidden="1">"c7927"</definedName>
    <definedName name="IQ_CHANGE_INVENT_SAAR_YOY" hidden="1">"c7267"</definedName>
    <definedName name="IQ_CHANGE_INVENT_SAAR_YOY_FC" hidden="1">"c8147"</definedName>
    <definedName name="IQ_CHANGE_INVENT_YOY" hidden="1">"c7266"</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PRIVATE_INVENT" hidden="1">"c6828"</definedName>
    <definedName name="IQ_CHANGE_PRIVATE_INVENT_APR" hidden="1">"c7488"</definedName>
    <definedName name="IQ_CHANGE_PRIVATE_INVENT_APR_FC" hidden="1">"c8368"</definedName>
    <definedName name="IQ_CHANGE_PRIVATE_INVENT_FC" hidden="1">"c7708"</definedName>
    <definedName name="IQ_CHANGE_PRIVATE_INVENT_POP" hidden="1">"c7048"</definedName>
    <definedName name="IQ_CHANGE_PRIVATE_INVENT_POP_FC" hidden="1">"c7928"</definedName>
    <definedName name="IQ_CHANGE_PRIVATE_INVENT_YOY" hidden="1">"c7268"</definedName>
    <definedName name="IQ_CHANGE_PRIVATE_INVENT_YOY_FC" hidden="1">"c8148"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1_4_FAMILY_FDIC" hidden="1">"c6756"</definedName>
    <definedName name="IQ_CHARGE_OFFS_1_4_FAMILY_LOANS_FDIC" hidden="1">"c6714"</definedName>
    <definedName name="IQ_CHARGE_OFFS_AUTO_LOANS_FDIC" hidden="1">"c6708"</definedName>
    <definedName name="IQ_CHARGE_OFFS_CL_LOANS_FDIC" hidden="1">"c6709"</definedName>
    <definedName name="IQ_CHARGE_OFFS_COMMERCIAL_INDUSTRIAL_FDIC" hidden="1">"c6759"</definedName>
    <definedName name="IQ_CHARGE_OFFS_COMMERCIAL_RE_FDIC" hidden="1">"c6754"</definedName>
    <definedName name="IQ_CHARGE_OFFS_COMMERCIAL_RE_NOT_SECURED_FDIC" hidden="1">"c6764"</definedName>
    <definedName name="IQ_CHARGE_OFFS_CONSTRUCTION_DEVELOPMENT_FDIC" hidden="1">"c6753"</definedName>
    <definedName name="IQ_CHARGE_OFFS_CREDIT_CARDS_FDIC" hidden="1">"c6761"</definedName>
    <definedName name="IQ_CHARGE_OFFS_CREDIT_CARDS_RECEIVABLES_FDIC" hidden="1">"c6711"</definedName>
    <definedName name="IQ_CHARGE_OFFS_GROSS" hidden="1">"c162"</definedName>
    <definedName name="IQ_CHARGE_OFFS_HOME_EQUITY_FDIC" hidden="1">"c6757"</definedName>
    <definedName name="IQ_CHARGE_OFFS_HOME_EQUITY_LINES_FDIC" hidden="1">"c6712"</definedName>
    <definedName name="IQ_CHARGE_OFFS_INDIVIDUALS_FDIC" hidden="1">"c6760"</definedName>
    <definedName name="IQ_CHARGE_OFFS_MULTI_FAMILY_FDIC" hidden="1">"c6755"</definedName>
    <definedName name="IQ_CHARGE_OFFS_NET" hidden="1">"c163"</definedName>
    <definedName name="IQ_CHARGE_OFFS_OTHER_1_4_FAMILY_FDIC" hidden="1">"c6758"</definedName>
    <definedName name="IQ_CHARGE_OFFS_OTHER_CONSUMER_LOANS_FDIC" hidden="1">"c6710"</definedName>
    <definedName name="IQ_CHARGE_OFFS_OTHER_INDIVIDUAL_FDIC" hidden="1">"c6762"</definedName>
    <definedName name="IQ_CHARGE_OFFS_OTHER_LOANS_FDIC" hidden="1">"c6763"</definedName>
    <definedName name="IQ_CHARGE_OFFS_OTHER_LOANS_OTHER_FDIC" hidden="1">"c6713"</definedName>
    <definedName name="IQ_CHARGE_OFFS_RE_LOANS_FDIC" hidden="1">"c6752"</definedName>
    <definedName name="IQ_CHARGE_OFFS_RECOVERED" hidden="1">"c164"</definedName>
    <definedName name="IQ_CHARGE_OFFS_TOTAL_AVG_LOANS" hidden="1">"c165"</definedName>
    <definedName name="IQ_CHICAGO_PMI" hidden="1">"c6829"</definedName>
    <definedName name="IQ_CHICAGO_PMI_APR" hidden="1">"c7489"</definedName>
    <definedName name="IQ_CHICAGO_PMI_APR_FC" hidden="1">"c8369"</definedName>
    <definedName name="IQ_CHICAGO_PMI_FC" hidden="1">"c7709"</definedName>
    <definedName name="IQ_CHICAGO_PMI_POP" hidden="1">"c7049"</definedName>
    <definedName name="IQ_CHICAGO_PMI_POP_FC" hidden="1">"c7929"</definedName>
    <definedName name="IQ_CHICAGO_PMI_YOY" hidden="1">"c7269"</definedName>
    <definedName name="IQ_CHICAGO_PMI_YOY_FC" hidden="1">"c8149"</definedName>
    <definedName name="IQ_CITY" hidden="1">"c166"</definedName>
    <definedName name="IQ_CL_AP" hidden="1">"c8884"</definedName>
    <definedName name="IQ_CL_AP_ABS" hidden="1">"c8903"</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NAME_AP" hidden="1">"c8922"</definedName>
    <definedName name="IQ_CL_NAME_AP_ABS" hidden="1">"c8941"</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MO_FDIC" hidden="1">"c6406"</definedName>
    <definedName name="IQ_COGS" hidden="1">"c175"</definedName>
    <definedName name="IQ_COLLECTION_DOMESTIC_FDIC" hidden="1">"c6387"</definedName>
    <definedName name="IQ_COMBINED_RATIO" hidden="1">"c176"</definedName>
    <definedName name="IQ_COMMERCIAL_BANKS_DEPOSITS_FOREIGN_FDIC" hidden="1">"c6480"</definedName>
    <definedName name="IQ_COMMERCIAL_BANKS_LOANS_FDIC" hidden="1">"c6434"</definedName>
    <definedName name="IQ_COMMERCIAL_BANKS_NONTRANSACTION_ACCOUNTS_FDIC" hidden="1">"c6548"</definedName>
    <definedName name="IQ_COMMERCIAL_BANKS_TOTAL_DEPOSITS_FDIC" hidden="1">"c6474"</definedName>
    <definedName name="IQ_COMMERCIAL_BANKS_TOTAL_LOANS_FOREIGN_FDIC" hidden="1">"c6444"</definedName>
    <definedName name="IQ_COMMERCIAL_BANKS_TRANSACTION_ACCOUNTS_FDIC" hidden="1">"c6540"</definedName>
    <definedName name="IQ_COMMERCIAL_DOM" hidden="1">"c177"</definedName>
    <definedName name="IQ_COMMERCIAL_FIRE_WRITTEN" hidden="1">"c178"</definedName>
    <definedName name="IQ_COMMERCIAL_INDUSTRIAL_CHARGE_OFFS_FDIC" hidden="1">"c6598"</definedName>
    <definedName name="IQ_COMMERCIAL_INDUSTRIAL_LOANS_NET_FDIC" hidden="1">"c6317"</definedName>
    <definedName name="IQ_COMMERCIAL_INDUSTRIAL_NET_CHARGE_OFFS_FDIC" hidden="1">"c6636"</definedName>
    <definedName name="IQ_COMMERCIAL_INDUSTRIAL_RECOVERIES_FDIC" hidden="1">"c6617"</definedName>
    <definedName name="IQ_COMMERCIAL_INDUSTRIAL_TOTAL_LOANS_FOREIGN_FDIC" hidden="1">"c6451"</definedName>
    <definedName name="IQ_COMMERCIAL_MORT" hidden="1">"c179"</definedName>
    <definedName name="IQ_COMMERCIAL_RE_CONSTRUCTION_LAND_DEV_FDIC" hidden="1">"c6526"</definedName>
    <definedName name="IQ_COMMERCIAL_RE_LOANS_FDIC" hidden="1">"c6312"</definedName>
    <definedName name="IQ_COMMISS_FEES" hidden="1">"c180"</definedName>
    <definedName name="IQ_COMMISSION_DEF" hidden="1">"c181"</definedName>
    <definedName name="IQ_COMMITMENTS_MATURITY_EXCEEDING_1YR_FDIC" hidden="1">"c6531"</definedName>
    <definedName name="IQ_COMMITMENTS_NOT_SECURED_RE_FDIC" hidden="1">"c6528"</definedName>
    <definedName name="IQ_COMMITMENTS_SECURED_RE_FDIC" hidden="1">"c6527"</definedName>
    <definedName name="IQ_COMMODITY_EXPOSURES_FDIC" hidden="1">"c6665"</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FDIC" hidden="1">"c6350"</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NOTE" hidden="1">"c6792"</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MPOSITE_CYCLICAL_IND" hidden="1">"c6830"</definedName>
    <definedName name="IQ_COMPOSITE_CYCLICAL_IND_APR" hidden="1">"c7490"</definedName>
    <definedName name="IQ_COMPOSITE_CYCLICAL_IND_APR_FC" hidden="1">"c8370"</definedName>
    <definedName name="IQ_COMPOSITE_CYCLICAL_IND_FC" hidden="1">"c7710"</definedName>
    <definedName name="IQ_COMPOSITE_CYCLICAL_IND_POP" hidden="1">"c7050"</definedName>
    <definedName name="IQ_COMPOSITE_CYCLICAL_IND_POP_FC" hidden="1">"c7930"</definedName>
    <definedName name="IQ_COMPOSITE_CYCLICAL_IND_YOY" hidden="1">"c7270"</definedName>
    <definedName name="IQ_COMPOSITE_CYCLICAL_IND_YOY_FC" hidden="1">"c8150"</definedName>
    <definedName name="IQ_CONSOL_BEDS" hidden="1">"c8782"</definedName>
    <definedName name="IQ_CONSOL_PROP_OPERATIONAL" hidden="1">"c8758"</definedName>
    <definedName name="IQ_CONSOL_PROP_OTHER_OWNED" hidden="1">"c8760"</definedName>
    <definedName name="IQ_CONSOL_PROP_TOTAL" hidden="1">"c8761"</definedName>
    <definedName name="IQ_CONSOL_PROP_UNDEVELOPED" hidden="1">"c8759"</definedName>
    <definedName name="IQ_CONSOL_ROOMS" hidden="1">"c8786"</definedName>
    <definedName name="IQ_CONSOL_SQ_FT_OPERATIONAL" hidden="1">"c8774"</definedName>
    <definedName name="IQ_CONSOL_SQ_FT_OTHER_OWNED" hidden="1">"c8776"</definedName>
    <definedName name="IQ_CONSOL_SQ_FT_TOTAL" hidden="1">"c8777"</definedName>
    <definedName name="IQ_CONSOL_SQ_FT_UNDEVELOPED" hidden="1">"c8775"</definedName>
    <definedName name="IQ_CONSOL_UNITS_OPERATIONAL" hidden="1">"c8766"</definedName>
    <definedName name="IQ_CONSOL_UNITS_OTHER_OWNED" hidden="1">"c8768"</definedName>
    <definedName name="IQ_CONSOL_UNITS_TOTAL" hidden="1">"c8769"</definedName>
    <definedName name="IQ_CONSOL_UNITS_UNDEVELOPED" hidden="1">"c8767"</definedName>
    <definedName name="IQ_CONSTRUCTION_DEV_LOANS_FDIC" hidden="1">"c6313"</definedName>
    <definedName name="IQ_CONSTRUCTION_LAND_DEVELOPMENT_CHARGE_OFFS_FDIC" hidden="1">"c6594"</definedName>
    <definedName name="IQ_CONSTRUCTION_LAND_DEVELOPMENT_NET_CHARGE_OFFS_FDIC" hidden="1">"c6632"</definedName>
    <definedName name="IQ_CONSTRUCTION_LAND_DEVELOPMENT_RECOVERIES_FDIC" hidden="1">"c6613"</definedName>
    <definedName name="IQ_CONSTRUCTION_LOANS" hidden="1">"c222"</definedName>
    <definedName name="IQ_CONSUMER_COMFORT" hidden="1">"c6831"</definedName>
    <definedName name="IQ_CONSUMER_COMFORT_APR" hidden="1">"c7491"</definedName>
    <definedName name="IQ_CONSUMER_COMFORT_APR_FC" hidden="1">"c8371"</definedName>
    <definedName name="IQ_CONSUMER_COMFORT_FC" hidden="1">"c7711"</definedName>
    <definedName name="IQ_CONSUMER_COMFORT_POP" hidden="1">"c7051"</definedName>
    <definedName name="IQ_CONSUMER_COMFORT_POP_FC" hidden="1">"c7931"</definedName>
    <definedName name="IQ_CONSUMER_CONFIDENCE" hidden="1">"c6832"</definedName>
    <definedName name="IQ_CONSUMER_CONFIDENCE_APR" hidden="1">"c7492"</definedName>
    <definedName name="IQ_CONSUMER_CONFIDENCE_APR_FC" hidden="1">"c8372"</definedName>
    <definedName name="IQ_CONSUMER_CONFIDENCE_FC" hidden="1">"c7712"</definedName>
    <definedName name="IQ_CONSUMER_CONFIDENCE_POP" hidden="1">"c7052"</definedName>
    <definedName name="IQ_CONSUMER_CONFIDENCE_POP_FC" hidden="1">"c7932"</definedName>
    <definedName name="IQ_CONSUMER_CONFIDENCE_YOY" hidden="1">"c7272"</definedName>
    <definedName name="IQ_CONSUMER_CONFIDENCE_YOY_FC" hidden="1">"c8152"</definedName>
    <definedName name="IQ_CONSUMER_LENDING" hidden="1">"c6833"</definedName>
    <definedName name="IQ_CONSUMER_LENDING_APR" hidden="1">"c7493"</definedName>
    <definedName name="IQ_CONSUMER_LENDING_APR_FC" hidden="1">"c8373"</definedName>
    <definedName name="IQ_CONSUMER_LENDING_FC" hidden="1">"c7713"</definedName>
    <definedName name="IQ_CONSUMER_LENDING_GROSS" hidden="1">"c6878"</definedName>
    <definedName name="IQ_CONSUMER_LENDING_GROSS_APR" hidden="1">"c7538"</definedName>
    <definedName name="IQ_CONSUMER_LENDING_GROSS_APR_FC" hidden="1">"c8418"</definedName>
    <definedName name="IQ_CONSUMER_LENDING_GROSS_FC" hidden="1">"c7758"</definedName>
    <definedName name="IQ_CONSUMER_LENDING_GROSS_POP" hidden="1">"c7098"</definedName>
    <definedName name="IQ_CONSUMER_LENDING_GROSS_POP_FC" hidden="1">"c7978"</definedName>
    <definedName name="IQ_CONSUMER_LENDING_GROSS_YOY" hidden="1">"c7318"</definedName>
    <definedName name="IQ_CONSUMER_LENDING_GROSS_YOY_FC" hidden="1">"c8198"</definedName>
    <definedName name="IQ_CONSUMER_LENDING_NET" hidden="1">"c6922"</definedName>
    <definedName name="IQ_CONSUMER_LENDING_NET_APR" hidden="1">"c7582"</definedName>
    <definedName name="IQ_CONSUMER_LENDING_NET_APR_FC" hidden="1">"c8462"</definedName>
    <definedName name="IQ_CONSUMER_LENDING_NET_FC" hidden="1">"c7802"</definedName>
    <definedName name="IQ_CONSUMER_LENDING_NET_POP" hidden="1">"c7142"</definedName>
    <definedName name="IQ_CONSUMER_LENDING_NET_POP_FC" hidden="1">"c8022"</definedName>
    <definedName name="IQ_CONSUMER_LENDING_NET_YOY" hidden="1">"c7362"</definedName>
    <definedName name="IQ_CONSUMER_LENDING_NET_YOY_FC" hidden="1">"c8242"</definedName>
    <definedName name="IQ_CONSUMER_LENDING_POP" hidden="1">"c7053"</definedName>
    <definedName name="IQ_CONSUMER_LENDING_POP_FC" hidden="1">"c7933"</definedName>
    <definedName name="IQ_CONSUMER_LENDING_TOTAL" hidden="1">"c7018"</definedName>
    <definedName name="IQ_CONSUMER_LENDING_TOTAL_APR" hidden="1">"c7678"</definedName>
    <definedName name="IQ_CONSUMER_LENDING_TOTAL_APR_FC" hidden="1">"c8558"</definedName>
    <definedName name="IQ_CONSUMER_LENDING_TOTAL_FC" hidden="1">"c7898"</definedName>
    <definedName name="IQ_CONSUMER_LENDING_TOTAL_POP" hidden="1">"c7238"</definedName>
    <definedName name="IQ_CONSUMER_LENDING_TOTAL_POP_FC" hidden="1">"c8118"</definedName>
    <definedName name="IQ_CONSUMER_LENDING_TOTAL_YOY" hidden="1">"c7458"</definedName>
    <definedName name="IQ_CONSUMER_LENDING_TOTAL_YOY_FC" hidden="1">"c8338"</definedName>
    <definedName name="IQ_CONSUMER_LENDING_YOY" hidden="1">"c7273"</definedName>
    <definedName name="IQ_CONSUMER_LENDING_YOY_FC" hidden="1">"c8153"</definedName>
    <definedName name="IQ_CONSUMER_LOANS" hidden="1">"c223"</definedName>
    <definedName name="IQ_CONSUMER_SPENDING" hidden="1">"c6834"</definedName>
    <definedName name="IQ_CONSUMER_SPENDING_APR" hidden="1">"c7494"</definedName>
    <definedName name="IQ_CONSUMER_SPENDING_APR_FC" hidden="1">"c8374"</definedName>
    <definedName name="IQ_CONSUMER_SPENDING_DURABLE" hidden="1">"c6835"</definedName>
    <definedName name="IQ_CONSUMER_SPENDING_DURABLE_APR" hidden="1">"c7495"</definedName>
    <definedName name="IQ_CONSUMER_SPENDING_DURABLE_APR_FC" hidden="1">"c8375"</definedName>
    <definedName name="IQ_CONSUMER_SPENDING_DURABLE_FC" hidden="1">"c7715"</definedName>
    <definedName name="IQ_CONSUMER_SPENDING_DURABLE_POP" hidden="1">"c7055"</definedName>
    <definedName name="IQ_CONSUMER_SPENDING_DURABLE_POP_FC" hidden="1">"c7935"</definedName>
    <definedName name="IQ_CONSUMER_SPENDING_DURABLE_REAL" hidden="1">"c6964"</definedName>
    <definedName name="IQ_CONSUMER_SPENDING_DURABLE_REAL_APR" hidden="1">"c7624"</definedName>
    <definedName name="IQ_CONSUMER_SPENDING_DURABLE_REAL_APR_FC" hidden="1">"c8504"</definedName>
    <definedName name="IQ_CONSUMER_SPENDING_DURABLE_REAL_FC" hidden="1">"c7844"</definedName>
    <definedName name="IQ_CONSUMER_SPENDING_DURABLE_REAL_POP" hidden="1">"c7184"</definedName>
    <definedName name="IQ_CONSUMER_SPENDING_DURABLE_REAL_POP_FC" hidden="1">"c8064"</definedName>
    <definedName name="IQ_CONSUMER_SPENDING_DURABLE_REAL_SAAR" hidden="1">"c6965"</definedName>
    <definedName name="IQ_CONSUMER_SPENDING_DURABLE_REAL_SAAR_APR" hidden="1">"c7625"</definedName>
    <definedName name="IQ_CONSUMER_SPENDING_DURABLE_REAL_SAAR_APR_FC" hidden="1">"c8505"</definedName>
    <definedName name="IQ_CONSUMER_SPENDING_DURABLE_REAL_SAAR_FC" hidden="1">"c7845"</definedName>
    <definedName name="IQ_CONSUMER_SPENDING_DURABLE_REAL_SAAR_POP" hidden="1">"c7185"</definedName>
    <definedName name="IQ_CONSUMER_SPENDING_DURABLE_REAL_SAAR_POP_FC" hidden="1">"c8065"</definedName>
    <definedName name="IQ_CONSUMER_SPENDING_DURABLE_REAL_SAAR_YOY" hidden="1">"c7405"</definedName>
    <definedName name="IQ_CONSUMER_SPENDING_DURABLE_REAL_SAAR_YOY_FC" hidden="1">"c8285"</definedName>
    <definedName name="IQ_CONSUMER_SPENDING_DURABLE_REAL_YOY" hidden="1">"c7404"</definedName>
    <definedName name="IQ_CONSUMER_SPENDING_DURABLE_REAL_YOY_FC" hidden="1">"c8284"</definedName>
    <definedName name="IQ_CONSUMER_SPENDING_DURABLE_YOY" hidden="1">"c7275"</definedName>
    <definedName name="IQ_CONSUMER_SPENDING_DURABLE_YOY_FC" hidden="1">"c8155"</definedName>
    <definedName name="IQ_CONSUMER_SPENDING_FC" hidden="1">"c7714"</definedName>
    <definedName name="IQ_CONSUMER_SPENDING_NONDURABLE" hidden="1">"c6836"</definedName>
    <definedName name="IQ_CONSUMER_SPENDING_NONDURABLE_APR" hidden="1">"c7496"</definedName>
    <definedName name="IQ_CONSUMER_SPENDING_NONDURABLE_APR_FC" hidden="1">"c8376"</definedName>
    <definedName name="IQ_CONSUMER_SPENDING_NONDURABLE_FC" hidden="1">"c7716"</definedName>
    <definedName name="IQ_CONSUMER_SPENDING_NONDURABLE_POP" hidden="1">"c7056"</definedName>
    <definedName name="IQ_CONSUMER_SPENDING_NONDURABLE_POP_FC" hidden="1">"c7936"</definedName>
    <definedName name="IQ_CONSUMER_SPENDING_NONDURABLE_REAL" hidden="1">"c6966"</definedName>
    <definedName name="IQ_CONSUMER_SPENDING_NONDURABLE_REAL_APR" hidden="1">"c7626"</definedName>
    <definedName name="IQ_CONSUMER_SPENDING_NONDURABLE_REAL_APR_FC" hidden="1">"c8506"</definedName>
    <definedName name="IQ_CONSUMER_SPENDING_NONDURABLE_REAL_FC" hidden="1">"c7846"</definedName>
    <definedName name="IQ_CONSUMER_SPENDING_NONDURABLE_REAL_POP" hidden="1">"c7186"</definedName>
    <definedName name="IQ_CONSUMER_SPENDING_NONDURABLE_REAL_POP_FC" hidden="1">"c8066"</definedName>
    <definedName name="IQ_CONSUMER_SPENDING_NONDURABLE_REAL_SAAR" hidden="1">"c6967"</definedName>
    <definedName name="IQ_CONSUMER_SPENDING_NONDURABLE_REAL_SAAR_APR" hidden="1">"c7627"</definedName>
    <definedName name="IQ_CONSUMER_SPENDING_NONDURABLE_REAL_SAAR_APR_FC" hidden="1">"c8507"</definedName>
    <definedName name="IQ_CONSUMER_SPENDING_NONDURABLE_REAL_SAAR_FC" hidden="1">"c7847"</definedName>
    <definedName name="IQ_CONSUMER_SPENDING_NONDURABLE_REAL_SAAR_POP" hidden="1">"c7187"</definedName>
    <definedName name="IQ_CONSUMER_SPENDING_NONDURABLE_REAL_SAAR_POP_FC" hidden="1">"c8067"</definedName>
    <definedName name="IQ_CONSUMER_SPENDING_NONDURABLE_REAL_SAAR_YOY" hidden="1">"c7407"</definedName>
    <definedName name="IQ_CONSUMER_SPENDING_NONDURABLE_REAL_SAAR_YOY_FC" hidden="1">"c8287"</definedName>
    <definedName name="IQ_CONSUMER_SPENDING_NONDURABLE_REAL_YOY" hidden="1">"c7406"</definedName>
    <definedName name="IQ_CONSUMER_SPENDING_NONDURABLE_REAL_YOY_FC" hidden="1">"c8286"</definedName>
    <definedName name="IQ_CONSUMER_SPENDING_NONDURABLE_YOY" hidden="1">"c7276"</definedName>
    <definedName name="IQ_CONSUMER_SPENDING_NONDURABLE_YOY_FC" hidden="1">"c8156"</definedName>
    <definedName name="IQ_CONSUMER_SPENDING_POP" hidden="1">"c7054"</definedName>
    <definedName name="IQ_CONSUMER_SPENDING_POP_FC" hidden="1">"c7934"</definedName>
    <definedName name="IQ_CONSUMER_SPENDING_REAL" hidden="1">"c6963"</definedName>
    <definedName name="IQ_CONSUMER_SPENDING_REAL_APR" hidden="1">"c7623"</definedName>
    <definedName name="IQ_CONSUMER_SPENDING_REAL_APR_FC" hidden="1">"c8503"</definedName>
    <definedName name="IQ_CONSUMER_SPENDING_REAL_FC" hidden="1">"c7843"</definedName>
    <definedName name="IQ_CONSUMER_SPENDING_REAL_POP" hidden="1">"c7183"</definedName>
    <definedName name="IQ_CONSUMER_SPENDING_REAL_POP_FC" hidden="1">"c8063"</definedName>
    <definedName name="IQ_CONSUMER_SPENDING_REAL_SAAR" hidden="1">"c6968"</definedName>
    <definedName name="IQ_CONSUMER_SPENDING_REAL_SAAR_APR" hidden="1">"c7628"</definedName>
    <definedName name="IQ_CONSUMER_SPENDING_REAL_SAAR_APR_FC" hidden="1">"c8508"</definedName>
    <definedName name="IQ_CONSUMER_SPENDING_REAL_SAAR_FC" hidden="1">"c7848"</definedName>
    <definedName name="IQ_CONSUMER_SPENDING_REAL_SAAR_POP" hidden="1">"c7188"</definedName>
    <definedName name="IQ_CONSUMER_SPENDING_REAL_SAAR_POP_FC" hidden="1">"c8068"</definedName>
    <definedName name="IQ_CONSUMER_SPENDING_REAL_SAAR_YOY" hidden="1">"c7408"</definedName>
    <definedName name="IQ_CONSUMER_SPENDING_REAL_SAAR_YOY_FC" hidden="1">"c8288"</definedName>
    <definedName name="IQ_CONSUMER_SPENDING_REAL_USD_APR_FC" hidden="1">"c11921"</definedName>
    <definedName name="IQ_CONSUMER_SPENDING_REAL_USD_FC" hidden="1">"c11918"</definedName>
    <definedName name="IQ_CONSUMER_SPENDING_REAL_USD_POP_FC" hidden="1">"c11919"</definedName>
    <definedName name="IQ_CONSUMER_SPENDING_REAL_USD_YOY_FC" hidden="1">"c11920"</definedName>
    <definedName name="IQ_CONSUMER_SPENDING_REAL_YOY" hidden="1">"c7403"</definedName>
    <definedName name="IQ_CONSUMER_SPENDING_REAL_YOY_FC" hidden="1">"c8283"</definedName>
    <definedName name="IQ_CONSUMER_SPENDING_SERVICES" hidden="1">"c6837"</definedName>
    <definedName name="IQ_CONSUMER_SPENDING_SERVICES_APR" hidden="1">"c7497"</definedName>
    <definedName name="IQ_CONSUMER_SPENDING_SERVICES_APR_FC" hidden="1">"c8377"</definedName>
    <definedName name="IQ_CONSUMER_SPENDING_SERVICES_FC" hidden="1">"c7717"</definedName>
    <definedName name="IQ_CONSUMER_SPENDING_SERVICES_POP" hidden="1">"c7057"</definedName>
    <definedName name="IQ_CONSUMER_SPENDING_SERVICES_POP_FC" hidden="1">"c7937"</definedName>
    <definedName name="IQ_CONSUMER_SPENDING_SERVICES_REAL" hidden="1">"c6969"</definedName>
    <definedName name="IQ_CONSUMER_SPENDING_SERVICES_REAL_APR" hidden="1">"c7629"</definedName>
    <definedName name="IQ_CONSUMER_SPENDING_SERVICES_REAL_APR_FC" hidden="1">"c8509"</definedName>
    <definedName name="IQ_CONSUMER_SPENDING_SERVICES_REAL_FC" hidden="1">"c7849"</definedName>
    <definedName name="IQ_CONSUMER_SPENDING_SERVICES_REAL_POP" hidden="1">"c7189"</definedName>
    <definedName name="IQ_CONSUMER_SPENDING_SERVICES_REAL_POP_FC" hidden="1">"c8069"</definedName>
    <definedName name="IQ_CONSUMER_SPENDING_SERVICES_REAL_SAAR" hidden="1">"c6970"</definedName>
    <definedName name="IQ_CONSUMER_SPENDING_SERVICES_REAL_SAAR_APR" hidden="1">"c7630"</definedName>
    <definedName name="IQ_CONSUMER_SPENDING_SERVICES_REAL_SAAR_APR_FC" hidden="1">"c8510"</definedName>
    <definedName name="IQ_CONSUMER_SPENDING_SERVICES_REAL_SAAR_FC" hidden="1">"c7850"</definedName>
    <definedName name="IQ_CONSUMER_SPENDING_SERVICES_REAL_SAAR_POP" hidden="1">"c7190"</definedName>
    <definedName name="IQ_CONSUMER_SPENDING_SERVICES_REAL_SAAR_POP_FC" hidden="1">"c8070"</definedName>
    <definedName name="IQ_CONSUMER_SPENDING_SERVICES_REAL_SAAR_YOY" hidden="1">"c7410"</definedName>
    <definedName name="IQ_CONSUMER_SPENDING_SERVICES_REAL_SAAR_YOY_FC" hidden="1">"c8290"</definedName>
    <definedName name="IQ_CONSUMER_SPENDING_SERVICES_REAL_YOY" hidden="1">"c7409"</definedName>
    <definedName name="IQ_CONSUMER_SPENDING_SERVICES_REAL_YOY_FC" hidden="1">"c8289"</definedName>
    <definedName name="IQ_CONSUMER_SPENDING_SERVICES_YOY" hidden="1">"c7277"</definedName>
    <definedName name="IQ_CONSUMER_SPENDING_SERVICES_YOY_FC" hidden="1">"c8157"</definedName>
    <definedName name="IQ_CONSUMER_SPENDING_YOY" hidden="1">"c7274"</definedName>
    <definedName name="IQ_CONSUMER_SPENDING_YOY_FC" hidden="1">"c8154"</definedName>
    <definedName name="IQ_CONTRACTS_OTHER_COMMODITIES_EQUITIES_FDIC" hidden="1">"c6522"</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NVEYED_TO_OTHERS_FDIC" hidden="1">"c6534"</definedName>
    <definedName name="IQ_CORE_CAPITAL_RATIO_FDIC" hidden="1">"c6745"</definedName>
    <definedName name="IQ_CORP_GOODS_PRICE_INDEX_APR_FC_UNUSED_UNUSED_UNUSED" hidden="1">"c8381"</definedName>
    <definedName name="IQ_CORP_GOODS_PRICE_INDEX_APR_UNUSED_UNUSED_UNUSED" hidden="1">"c7501"</definedName>
    <definedName name="IQ_CORP_GOODS_PRICE_INDEX_FC_UNUSED_UNUSED_UNUSED" hidden="1">"c7721"</definedName>
    <definedName name="IQ_CORP_GOODS_PRICE_INDEX_POP_FC_UNUSED_UNUSED_UNUSED" hidden="1">"c7941"</definedName>
    <definedName name="IQ_CORP_GOODS_PRICE_INDEX_POP_UNUSED_UNUSED_UNUSED" hidden="1">"c7061"</definedName>
    <definedName name="IQ_CORP_GOODS_PRICE_INDEX_UNUSED_UNUSED_UNUSED" hidden="1">"c6841"</definedName>
    <definedName name="IQ_CORP_GOODS_PRICE_INDEX_YOY_FC_UNUSED_UNUSED_UNUSED" hidden="1">"c8161"</definedName>
    <definedName name="IQ_CORP_GOODS_PRICE_INDEX_YOY_UNUSED_UNUSED_UNUSED" hidden="1">"c7281"</definedName>
    <definedName name="IQ_CORP_PROFITS" hidden="1">"c6843"</definedName>
    <definedName name="IQ_CORP_PROFITS_AFTER_TAX_SAAR" hidden="1">"c6842"</definedName>
    <definedName name="IQ_CORP_PROFITS_AFTER_TAX_SAAR_APR" hidden="1">"c7502"</definedName>
    <definedName name="IQ_CORP_PROFITS_AFTER_TAX_SAAR_APR_FC" hidden="1">"c8382"</definedName>
    <definedName name="IQ_CORP_PROFITS_AFTER_TAX_SAAR_FC" hidden="1">"c7722"</definedName>
    <definedName name="IQ_CORP_PROFITS_AFTER_TAX_SAAR_POP" hidden="1">"c7062"</definedName>
    <definedName name="IQ_CORP_PROFITS_AFTER_TAX_SAAR_POP_FC" hidden="1">"c7942"</definedName>
    <definedName name="IQ_CORP_PROFITS_AFTER_TAX_SAAR_YOY" hidden="1">"c7282"</definedName>
    <definedName name="IQ_CORP_PROFITS_AFTER_TAX_SAAR_YOY_FC" hidden="1">"c8162"</definedName>
    <definedName name="IQ_CORP_PROFITS_APR" hidden="1">"c7503"</definedName>
    <definedName name="IQ_CORP_PROFITS_APR_FC" hidden="1">"c8383"</definedName>
    <definedName name="IQ_CORP_PROFITS_FC" hidden="1">"c7723"</definedName>
    <definedName name="IQ_CORP_PROFITS_POP" hidden="1">"c7063"</definedName>
    <definedName name="IQ_CORP_PROFITS_POP_FC" hidden="1">"c7943"</definedName>
    <definedName name="IQ_CORP_PROFITS_SAAR" hidden="1">"c6844"</definedName>
    <definedName name="IQ_CORP_PROFITS_SAAR_APR" hidden="1">"c7504"</definedName>
    <definedName name="IQ_CORP_PROFITS_SAAR_APR_FC" hidden="1">"c8384"</definedName>
    <definedName name="IQ_CORP_PROFITS_SAAR_FC" hidden="1">"c7724"</definedName>
    <definedName name="IQ_CORP_PROFITS_SAAR_POP" hidden="1">"c7064"</definedName>
    <definedName name="IQ_CORP_PROFITS_SAAR_POP_FC" hidden="1">"c7944"</definedName>
    <definedName name="IQ_CORP_PROFITS_SAAR_YOY" hidden="1">"c7284"</definedName>
    <definedName name="IQ_CORP_PROFITS_SAAR_YOY_FC" hidden="1">"c8164"</definedName>
    <definedName name="IQ_CORP_PROFITS_YOY" hidden="1">"c7283"</definedName>
    <definedName name="IQ_CORP_PROFITS_YOY_FC" hidden="1">"c8163"</definedName>
    <definedName name="IQ_COST_BORROWING" hidden="1">"c2936"</definedName>
    <definedName name="IQ_COST_BORROWINGS" hidden="1">"c225"</definedName>
    <definedName name="IQ_COST_CAPITAL_NEW_BUSINESS" hidden="1">"c9968"</definedName>
    <definedName name="IQ_COST_OF_FUNDING_ASSETS_FDIC" hidden="1">"c6725"</definedName>
    <definedName name="IQ_COST_REV" hidden="1">"c226"</definedName>
    <definedName name="IQ_COST_REVENUE" hidden="1">"c1359"</definedName>
    <definedName name="IQ_COST_SAVINGS" hidden="1">"c227"</definedName>
    <definedName name="IQ_COST_SERVICE" hidden="1">"c228"</definedName>
    <definedName name="IQ_COST_SOLVENCY_CAPITAL_COVERED" hidden="1">"c9965"</definedName>
    <definedName name="IQ_COST_SOLVENCY_CAPITAL_GROUP" hidden="1">"c9951"</definedName>
    <definedName name="IQ_COST_TOTAL_BORROWINGS" hidden="1">"c229"</definedName>
    <definedName name="IQ_COUNTRY_NAME" hidden="1">"c230"</definedName>
    <definedName name="IQ_COUNTRY_NAME_ECON" hidden="1">"c11752"</definedName>
    <definedName name="IQ_COVERED_POPS" hidden="1">"c2124"</definedName>
    <definedName name="IQ_CP" hidden="1">"c2495"</definedName>
    <definedName name="IQ_CP_PCT" hidden="1">"c2496"</definedName>
    <definedName name="IQ_CPI" hidden="1">"c6845"</definedName>
    <definedName name="IQ_CPI_APR" hidden="1">"c7505"</definedName>
    <definedName name="IQ_CPI_APR_FC" hidden="1">"c8385"</definedName>
    <definedName name="IQ_CPI_CORE" hidden="1">"c6838"</definedName>
    <definedName name="IQ_CPI_CORE_APR" hidden="1">"c7498"</definedName>
    <definedName name="IQ_CPI_CORE_POP" hidden="1">"c7058"</definedName>
    <definedName name="IQ_CPI_CORE_YOY" hidden="1">"c7278"</definedName>
    <definedName name="IQ_CPI_FC" hidden="1">"c7725"</definedName>
    <definedName name="IQ_CPI_POP" hidden="1">"c7065"</definedName>
    <definedName name="IQ_CPI_POP_FC" hidden="1">"c7945"</definedName>
    <definedName name="IQ_CPI_YOY" hidden="1">"c7285"</definedName>
    <definedName name="IQ_CPI_YOY_FC" hidden="1">"c8165"</definedName>
    <definedName name="IQ_CQ" hidden="1">5000</definedName>
    <definedName name="IQ_CREDIT_CARD_CHARGE_OFFS_FDIC" hidden="1">"c6652"</definedName>
    <definedName name="IQ_CREDIT_CARD_FEE_BNK" hidden="1">"c231"</definedName>
    <definedName name="IQ_CREDIT_CARD_FEE_FIN" hidden="1">"c1583"</definedName>
    <definedName name="IQ_CREDIT_CARD_LINES_FDIC" hidden="1">"c6525"</definedName>
    <definedName name="IQ_CREDIT_CARD_LOANS_FDIC" hidden="1">"c6319"</definedName>
    <definedName name="IQ_CREDIT_CARD_NET_CHARGE_OFFS_FDIC" hidden="1">"c6654"</definedName>
    <definedName name="IQ_CREDIT_CARD_RECOVERIES_FDIC" hidden="1">"c6653"</definedName>
    <definedName name="IQ_CREDIT_EXPOSURE" hidden="1">"c10038"</definedName>
    <definedName name="IQ_CREDIT_LOSS_CF" hidden="1">"c232"</definedName>
    <definedName name="IQ_CREDIT_LOSS_PROVISION_NET_CHARGE_OFFS_FDIC" hidden="1">"c6734"</definedName>
    <definedName name="IQ_CUMULATIVE_SPLIT_FACTOR" hidden="1">"c2094"</definedName>
    <definedName name="IQ_CURR_ACCT_BALANCE_APR_FC_UNUSED_UNUSED_UNUSED" hidden="1">"c8387"</definedName>
    <definedName name="IQ_CURR_ACCT_BALANCE_APR_UNUSED_UNUSED_UNUSED" hidden="1">"c7507"</definedName>
    <definedName name="IQ_CURR_ACCT_BALANCE_FC_UNUSED_UNUSED_UNUSED" hidden="1">"c7727"</definedName>
    <definedName name="IQ_CURR_ACCT_BALANCE_PCT" hidden="1">"c6846"</definedName>
    <definedName name="IQ_CURR_ACCT_BALANCE_PCT_FC" hidden="1">"c7726"</definedName>
    <definedName name="IQ_CURR_ACCT_BALANCE_PCT_POP" hidden="1">"c7066"</definedName>
    <definedName name="IQ_CURR_ACCT_BALANCE_PCT_POP_FC" hidden="1">"c7946"</definedName>
    <definedName name="IQ_CURR_ACCT_BALANCE_PCT_YOY" hidden="1">"c7286"</definedName>
    <definedName name="IQ_CURR_ACCT_BALANCE_PCT_YOY_FC" hidden="1">"c8166"</definedName>
    <definedName name="IQ_CURR_ACCT_BALANCE_POP_FC_UNUSED_UNUSED_UNUSED" hidden="1">"c7947"</definedName>
    <definedName name="IQ_CURR_ACCT_BALANCE_POP_UNUSED_UNUSED_UNUSED" hidden="1">"c7067"</definedName>
    <definedName name="IQ_CURR_ACCT_BALANCE_SAAR" hidden="1">"c6848"</definedName>
    <definedName name="IQ_CURR_ACCT_BALANCE_SAAR_APR" hidden="1">"c7508"</definedName>
    <definedName name="IQ_CURR_ACCT_BALANCE_SAAR_APR_FC" hidden="1">"c8388"</definedName>
    <definedName name="IQ_CURR_ACCT_BALANCE_SAAR_FC" hidden="1">"c7728"</definedName>
    <definedName name="IQ_CURR_ACCT_BALANCE_SAAR_POP" hidden="1">"c7068"</definedName>
    <definedName name="IQ_CURR_ACCT_BALANCE_SAAR_POP_FC" hidden="1">"c7948"</definedName>
    <definedName name="IQ_CURR_ACCT_BALANCE_SAAR_USD_APR_FC" hidden="1">"c11797"</definedName>
    <definedName name="IQ_CURR_ACCT_BALANCE_SAAR_USD_FC" hidden="1">"c11794"</definedName>
    <definedName name="IQ_CURR_ACCT_BALANCE_SAAR_USD_POP_FC" hidden="1">"c11795"</definedName>
    <definedName name="IQ_CURR_ACCT_BALANCE_SAAR_USD_YOY_FC" hidden="1">"c11796"</definedName>
    <definedName name="IQ_CURR_ACCT_BALANCE_SAAR_YOY" hidden="1">"c7288"</definedName>
    <definedName name="IQ_CURR_ACCT_BALANCE_SAAR_YOY_FC" hidden="1">"c8168"</definedName>
    <definedName name="IQ_CURR_ACCT_BALANCE_UNUSED_UNUSED_UNUSED" hidden="1">"c6847"</definedName>
    <definedName name="IQ_CURR_ACCT_BALANCE_USD" hidden="1">"c11786"</definedName>
    <definedName name="IQ_CURR_ACCT_BALANCE_USD_APR" hidden="1">"c11789"</definedName>
    <definedName name="IQ_CURR_ACCT_BALANCE_USD_APR_FC" hidden="1">"c11793"</definedName>
    <definedName name="IQ_CURR_ACCT_BALANCE_USD_FC" hidden="1">"c11790"</definedName>
    <definedName name="IQ_CURR_ACCT_BALANCE_USD_POP" hidden="1">"c11787"</definedName>
    <definedName name="IQ_CURR_ACCT_BALANCE_USD_POP_FC" hidden="1">"c11791"</definedName>
    <definedName name="IQ_CURR_ACCT_BALANCE_USD_YOY" hidden="1">"c11788"</definedName>
    <definedName name="IQ_CURR_ACCT_BALANCE_USD_YOY_FC" hidden="1">"c11792"</definedName>
    <definedName name="IQ_CURR_ACCT_BALANCE_YOY_FC_UNUSED_UNUSED_UNUSED" hidden="1">"c8167"</definedName>
    <definedName name="IQ_CURR_ACCT_BALANCE_YOY_UNUSED_UNUSED_UNUSED" hidden="1">"c7287"</definedName>
    <definedName name="IQ_CURR_ACCT_INC_RECEIPTS" hidden="1">"c6849"</definedName>
    <definedName name="IQ_CURR_ACCT_INC_RECEIPTS_APR" hidden="1">"c7509"</definedName>
    <definedName name="IQ_CURR_ACCT_INC_RECEIPTS_APR_FC" hidden="1">"c8389"</definedName>
    <definedName name="IQ_CURR_ACCT_INC_RECEIPTS_FC" hidden="1">"c7729"</definedName>
    <definedName name="IQ_CURR_ACCT_INC_RECEIPTS_POP" hidden="1">"c7069"</definedName>
    <definedName name="IQ_CURR_ACCT_INC_RECEIPTS_POP_FC" hidden="1">"c7949"</definedName>
    <definedName name="IQ_CURR_ACCT_INC_RECEIPTS_YOY" hidden="1">"c7289"</definedName>
    <definedName name="IQ_CURR_ACCT_INC_RECEIPTS_YOY_FC" hidden="1">"c8169"</definedName>
    <definedName name="IQ_CURR_DOMESTIC_TAXES" hidden="1">"c2074"</definedName>
    <definedName name="IQ_CURR_FOREIGN_TAXES" hidden="1">"c2075"</definedName>
    <definedName name="IQ_CURRENCY_COIN_DOMESTIC_FDIC" hidden="1">"c6388"</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BENCHMARK" hidden="1">"c6780"</definedName>
    <definedName name="IQ_CURRENT_BENCHMARK_CIQID" hidden="1">"c6781"</definedName>
    <definedName name="IQ_CURRENT_BENCHMARK_MATURITY" hidden="1">"c6782"</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SPENDING_REAL_SAAR" hidden="1">"c6971"</definedName>
    <definedName name="IQ_DEF_SPENDING_REAL_SAAR_APR" hidden="1">"c7631"</definedName>
    <definedName name="IQ_DEF_SPENDING_REAL_SAAR_APR_FC" hidden="1">"c8511"</definedName>
    <definedName name="IQ_DEF_SPENDING_REAL_SAAR_FC" hidden="1">"c7851"</definedName>
    <definedName name="IQ_DEF_SPENDING_REAL_SAAR_POP" hidden="1">"c7191"</definedName>
    <definedName name="IQ_DEF_SPENDING_REAL_SAAR_POP_FC" hidden="1">"c8071"</definedName>
    <definedName name="IQ_DEF_SPENDING_REAL_SAAR_YOY" hidden="1">"c7411"</definedName>
    <definedName name="IQ_DEF_SPENDING_REAL_SAAR_YOY_FC" hidden="1">"c8291"</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MAND_DEPOSITS_FDIC" hidden="1">"c6489"</definedName>
    <definedName name="IQ_DEPOSIT_ACCOUNTS_LESS_THAN_100K_FDIC" hidden="1">"c6494"</definedName>
    <definedName name="IQ_DEPOSIT_ACCOUNTS_MORE_THAN_100K_FDIC" hidden="1">"c6492"</definedName>
    <definedName name="IQ_DEPOSITORY_INSTITUTIONS_CHARGE_OFFS_FDIC" hidden="1">"c6596"</definedName>
    <definedName name="IQ_DEPOSITORY_INSTITUTIONS_NET_CHARGE_OFFS_FDIC" hidden="1">"c6634"</definedName>
    <definedName name="IQ_DEPOSITORY_INSTITUTIONS_RECOVERIES_FDIC" hidden="1">"c6615"</definedName>
    <definedName name="IQ_DEPOSITS_FIN" hidden="1">"c321"</definedName>
    <definedName name="IQ_DEPOSITS_HELD_DOMESTIC_FDIC" hidden="1">"c6340"</definedName>
    <definedName name="IQ_DEPOSITS_HELD_FOREIGN_FDIC" hidden="1">"c6341"</definedName>
    <definedName name="IQ_DEPOSITS_INTEREST_SECURITIES" hidden="1">"c5509"</definedName>
    <definedName name="IQ_DEPOSITS_LESS_THAN_100K_AFTER_THREE_YEARS_FDIC" hidden="1">"c6464"</definedName>
    <definedName name="IQ_DEPOSITS_LESS_THAN_100K_THREE_MONTHS_FDIC" hidden="1">"c6461"</definedName>
    <definedName name="IQ_DEPOSITS_LESS_THAN_100K_THREE_YEARS_FDIC" hidden="1">"c6463"</definedName>
    <definedName name="IQ_DEPOSITS_LESS_THAN_100K_TWELVE_MONTHS_FDIC" hidden="1">"c6462"</definedName>
    <definedName name="IQ_DEPOSITS_MORE_THAN_100K_AFTER_THREE_YEARS_FDIC" hidden="1">"c6469"</definedName>
    <definedName name="IQ_DEPOSITS_MORE_THAN_100K_THREE_MONTHS_FDIC" hidden="1">"c6466"</definedName>
    <definedName name="IQ_DEPOSITS_MORE_THAN_100K_THREE_YEARS_FDIC" hidden="1">"c6468"</definedName>
    <definedName name="IQ_DEPOSITS_MORE_THAN_100K_TWELVE_MONTHS_FDIC" hidden="1">"c6467"</definedName>
    <definedName name="IQ_DEPRE_AMORT" hidden="1">"c1360"</definedName>
    <definedName name="IQ_DEPRE_AMORT_SUPPL" hidden="1">"c1593"</definedName>
    <definedName name="IQ_DEPRE_DEPLE" hidden="1">"c1361"</definedName>
    <definedName name="IQ_DEPRE_SUPP" hidden="1">"c1443"</definedName>
    <definedName name="IQ_DERIVATIVES_FDIC" hidden="1">"c6523"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POSABLE_PERSONAL_INC" hidden="1">"c6850"</definedName>
    <definedName name="IQ_DISPOSABLE_PERSONAL_INC_APR" hidden="1">"c7510"</definedName>
    <definedName name="IQ_DISPOSABLE_PERSONAL_INC_APR_FC" hidden="1">"c8390"</definedName>
    <definedName name="IQ_DISPOSABLE_PERSONAL_INC_FC" hidden="1">"c7730"</definedName>
    <definedName name="IQ_DISPOSABLE_PERSONAL_INC_POP" hidden="1">"c7070"</definedName>
    <definedName name="IQ_DISPOSABLE_PERSONAL_INC_POP_FC" hidden="1">"c7950"</definedName>
    <definedName name="IQ_DISPOSABLE_PERSONAL_INC_REAL" hidden="1">"c11922"</definedName>
    <definedName name="IQ_DISPOSABLE_PERSONAL_INC_REAL_APR" hidden="1">"c11925"</definedName>
    <definedName name="IQ_DISPOSABLE_PERSONAL_INC_REAL_POP" hidden="1">"c11923"</definedName>
    <definedName name="IQ_DISPOSABLE_PERSONAL_INC_REAL_YOY" hidden="1">"c11924"</definedName>
    <definedName name="IQ_DISPOSABLE_PERSONAL_INC_SAAR" hidden="1">"c6851"</definedName>
    <definedName name="IQ_DISPOSABLE_PERSONAL_INC_SAAR_APR" hidden="1">"c7511"</definedName>
    <definedName name="IQ_DISPOSABLE_PERSONAL_INC_SAAR_APR_FC" hidden="1">"c8391"</definedName>
    <definedName name="IQ_DISPOSABLE_PERSONAL_INC_SAAR_FC" hidden="1">"c7731"</definedName>
    <definedName name="IQ_DISPOSABLE_PERSONAL_INC_SAAR_POP" hidden="1">"c7071"</definedName>
    <definedName name="IQ_DISPOSABLE_PERSONAL_INC_SAAR_POP_FC" hidden="1">"c7951"</definedName>
    <definedName name="IQ_DISPOSABLE_PERSONAL_INC_SAAR_USD_APR_FC" hidden="1">"c11805"</definedName>
    <definedName name="IQ_DISPOSABLE_PERSONAL_INC_SAAR_USD_FC" hidden="1">"c11802"</definedName>
    <definedName name="IQ_DISPOSABLE_PERSONAL_INC_SAAR_USD_POP_FC" hidden="1">"c11803"</definedName>
    <definedName name="IQ_DISPOSABLE_PERSONAL_INC_SAAR_USD_YOY_FC" hidden="1">"c11804"</definedName>
    <definedName name="IQ_DISPOSABLE_PERSONAL_INC_SAAR_YOY" hidden="1">"c7291"</definedName>
    <definedName name="IQ_DISPOSABLE_PERSONAL_INC_SAAR_YOY_FC" hidden="1">"c8171"</definedName>
    <definedName name="IQ_DISPOSABLE_PERSONAL_INC_USD_APR_FC" hidden="1">"c11801"</definedName>
    <definedName name="IQ_DISPOSABLE_PERSONAL_INC_USD_FC" hidden="1">"c11798"</definedName>
    <definedName name="IQ_DISPOSABLE_PERSONAL_INC_USD_POP_FC" hidden="1">"c11799"</definedName>
    <definedName name="IQ_DISPOSABLE_PERSONAL_INC_USD_YOY_FC" hidden="1">"c11800"</definedName>
    <definedName name="IQ_DISPOSABLE_PERSONAL_INC_YOY" hidden="1">"c7290"</definedName>
    <definedName name="IQ_DISPOSABLE_PERSONAL_INC_YOY_FC" hidden="1">"c8170"</definedName>
    <definedName name="IQ_DISTR_EXCESS_EARN" hidden="1">"c329"</definedName>
    <definedName name="IQ_DISTRIBUTABLE_CASH" hidden="1">"c3002"</definedName>
    <definedName name="IQ_DISTRIBUTABLE_CASH_ACT_OR_EST_CIQ" hidden="1">"c4803"</definedName>
    <definedName name="IQ_DISTRIBUTABLE_CASH_PAYOUT" hidden="1">"c3005"</definedName>
    <definedName name="IQ_DISTRIBUTABLE_CASH_SHARE" hidden="1">"c3003"</definedName>
    <definedName name="IQ_DISTRIBUTABLE_CASH_SHARE_ACT_OR_EST_CIQ" hidden="1">"c4811"</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IVIDENDS_DECLARED_COMMON_FDIC" hidden="1">"c6659"</definedName>
    <definedName name="IQ_DIVIDENDS_DECLARED_PREFERRED_FDIC" hidden="1">"c6658"</definedName>
    <definedName name="IQ_DIVIDENDS_FDIC" hidden="1">"c6660"</definedName>
    <definedName name="IQ_DIVIDENDS_PAID_DECLARED_PERIOD_COVERED" hidden="1">"c9960"</definedName>
    <definedName name="IQ_DIVIDENDS_PAID_DECLARED_PERIOD_GROUP" hidden="1">"c9946"</definedName>
    <definedName name="IQ_DNB_OTHER_EXP_INC_TAX_US" hidden="1">"c6787"</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URABLE_INVENTORIES" hidden="1">"c6853"</definedName>
    <definedName name="IQ_DURABLE_INVENTORIES_APR" hidden="1">"c7513"</definedName>
    <definedName name="IQ_DURABLE_INVENTORIES_APR_FC" hidden="1">"c8393"</definedName>
    <definedName name="IQ_DURABLE_INVENTORIES_FC" hidden="1">"c7733"</definedName>
    <definedName name="IQ_DURABLE_INVENTORIES_POP" hidden="1">"c7073"</definedName>
    <definedName name="IQ_DURABLE_INVENTORIES_POP_FC" hidden="1">"c7953"</definedName>
    <definedName name="IQ_DURABLE_INVENTORIES_YOY" hidden="1">"c7293"</definedName>
    <definedName name="IQ_DURABLE_INVENTORIES_YOY_FC" hidden="1">"c8173"</definedName>
    <definedName name="IQ_DURABLE_ORDERS" hidden="1">"c6854"</definedName>
    <definedName name="IQ_DURABLE_ORDERS_APR" hidden="1">"c7514"</definedName>
    <definedName name="IQ_DURABLE_ORDERS_APR_FC" hidden="1">"c8394"</definedName>
    <definedName name="IQ_DURABLE_ORDERS_FC" hidden="1">"c7734"</definedName>
    <definedName name="IQ_DURABLE_ORDERS_POP" hidden="1">"c7074"</definedName>
    <definedName name="IQ_DURABLE_ORDERS_POP_FC" hidden="1">"c7954"</definedName>
    <definedName name="IQ_DURABLE_ORDERS_YOY" hidden="1">"c7294"</definedName>
    <definedName name="IQ_DURABLE_ORDERS_YOY_FC" hidden="1">"c8174"</definedName>
    <definedName name="IQ_DURABLE_SHIPMENTS" hidden="1">"c6855"</definedName>
    <definedName name="IQ_DURABLE_SHIPMENTS_APR" hidden="1">"c7515"</definedName>
    <definedName name="IQ_DURABLE_SHIPMENTS_APR_FC" hidden="1">"c8395"</definedName>
    <definedName name="IQ_DURABLE_SHIPMENTS_FC" hidden="1">"c7735"</definedName>
    <definedName name="IQ_DURABLE_SHIPMENTS_POP" hidden="1">"c7075"</definedName>
    <definedName name="IQ_DURABLE_SHIPMENTS_POP_FC" hidden="1">"c7955"</definedName>
    <definedName name="IQ_DURABLE_SHIPMENTS_YOY" hidden="1">"c7295"</definedName>
    <definedName name="IQ_DURABLE_SHIPMENTS_YOY_FC" hidden="1">"c8175"</definedName>
    <definedName name="IQ_DURATION" hidden="1">"c2181"</definedName>
    <definedName name="IQ_EARNING_ASSET_YIELD" hidden="1">"c343"</definedName>
    <definedName name="IQ_EARNING_ASSETS_FDIC" hidden="1">"c6360"</definedName>
    <definedName name="IQ_EARNING_ASSETS_YIELD_FDIC" hidden="1">"c6724"</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CIQ" hidden="1">"c4656"</definedName>
    <definedName name="IQ_EARNINGS_COVERAGE_NET_CHARGE_OFFS_FDIC" hidden="1">"c6735"</definedName>
    <definedName name="IQ_EARNINGS_PERIOD_COVERED" hidden="1">"c9958"</definedName>
    <definedName name="IQ_EARNINGS_PERIOD_GROUP" hidden="1">"c9944"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EQ_INC" hidden="1">"c3498"</definedName>
    <definedName name="IQ_EBIT_EQ_INC_EXCL_SBC" hidden="1">"c3502"</definedName>
    <definedName name="IQ_EBIT_EXCL_SBC" hidden="1">"c3082"</definedName>
    <definedName name="IQ_EBIT_INT" hidden="1">"c360"</definedName>
    <definedName name="IQ_EBIT_MARGIN" hidden="1">"c359"</definedName>
    <definedName name="IQ_EBIT_OVER_IE" hidden="1">"c1369"</definedName>
    <definedName name="IQ_EBIT_SBC_ACT_OR_EST_CIQ" hidden="1">"c4841"</definedName>
    <definedName name="IQ_EBIT_SBC_GW_ACT_OR_EST_CIQ" hidden="1">"c4845"</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ACT_OR_EST_CIQ" hidden="1">"c5060"</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CIQ" hidden="1">"c3622"</definedName>
    <definedName name="IQ_EBITDA_EXCL_SBC" hidden="1">"c3081"</definedName>
    <definedName name="IQ_EBITDA_HIGH_EST" hidden="1">"c370"</definedName>
    <definedName name="IQ_EBITDA_HIGH_EST_CIQ" hidden="1">"c3624"</definedName>
    <definedName name="IQ_EBITDA_INT" hidden="1">"c373"</definedName>
    <definedName name="IQ_EBITDA_LOW_EST" hidden="1">"c371"</definedName>
    <definedName name="IQ_EBITDA_LOW_EST_CIQ" hidden="1">"c3625"</definedName>
    <definedName name="IQ_EBITDA_MARGIN" hidden="1">"c372"</definedName>
    <definedName name="IQ_EBITDA_MEDIAN_EST" hidden="1">"c1663"</definedName>
    <definedName name="IQ_EBITDA_MEDIAN_EST_CIQ" hidden="1">"c3623"</definedName>
    <definedName name="IQ_EBITDA_NUM_EST" hidden="1">"c374"</definedName>
    <definedName name="IQ_EBITDA_NUM_EST_CIQ" hidden="1">"c3626"</definedName>
    <definedName name="IQ_EBITDA_OVER_TOTAL_IE" hidden="1">"c1371"</definedName>
    <definedName name="IQ_EBITDA_SBC_ACT_OR_EST_CIQ" hidden="1">"c4862"</definedName>
    <definedName name="IQ_EBITDA_STDDEV_EST" hidden="1">"c375"</definedName>
    <definedName name="IQ_EBITDA_STDDEV_EST_CIQ" hidden="1">"c3627"</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 hidden="1">"c6215"</definedName>
    <definedName name="IQ_EBT_REIT" hidden="1">"c389"</definedName>
    <definedName name="IQ_EBT_SBC_ACT_OR_EST_CIQ" hidden="1">"c4875"</definedName>
    <definedName name="IQ_EBT_SBC_GW_ACT_OR_EST_CIQ" hidden="1">"c4879"</definedName>
    <definedName name="IQ_EBT_SUBTOTAL_AP" hidden="1">"c8982"</definedName>
    <definedName name="IQ_EBT_UTI" hidden="1">"c390"</definedName>
    <definedName name="IQ_ECO_METRIC_6825_UNUSED_UNUSED_UNUSED" hidden="1">"c6825"</definedName>
    <definedName name="IQ_ECO_METRIC_6839_UNUSED_UNUSED_UNUSED" hidden="1">"c6839"</definedName>
    <definedName name="IQ_ECO_METRIC_6896_UNUSED_UNUSED_UNUSED" hidden="1">"c6896"</definedName>
    <definedName name="IQ_ECO_METRIC_6897_UNUSED_UNUSED_UNUSED" hidden="1">"c6897"</definedName>
    <definedName name="IQ_ECO_METRIC_6927" hidden="1">"c6927"</definedName>
    <definedName name="IQ_ECO_METRIC_6988_UNUSED_UNUSED_UNUSED" hidden="1">"c6988"</definedName>
    <definedName name="IQ_ECO_METRIC_7045_UNUSED_UNUSED_UNUSED" hidden="1">"c7045"</definedName>
    <definedName name="IQ_ECO_METRIC_7059_UNUSED_UNUSED_UNUSED" hidden="1">"c7059"</definedName>
    <definedName name="IQ_ECO_METRIC_7116_UNUSED_UNUSED_UNUSED" hidden="1">"c7116"</definedName>
    <definedName name="IQ_ECO_METRIC_7117_UNUSED_UNUSED_UNUSED" hidden="1">"c7117"</definedName>
    <definedName name="IQ_ECO_METRIC_7147" hidden="1">"c7147"</definedName>
    <definedName name="IQ_ECO_METRIC_7208_UNUSED_UNUSED_UNUSED" hidden="1">"c7208"</definedName>
    <definedName name="IQ_ECO_METRIC_7265_UNUSED_UNUSED_UNUSED" hidden="1">"c7265"</definedName>
    <definedName name="IQ_ECO_METRIC_7279_UNUSED_UNUSED_UNUSED" hidden="1">"c7279"</definedName>
    <definedName name="IQ_ECO_METRIC_7336_UNUSED_UNUSED_UNUSED" hidden="1">"c7336"</definedName>
    <definedName name="IQ_ECO_METRIC_7337_UNUSED_UNUSED_UNUSED" hidden="1">"c7337"</definedName>
    <definedName name="IQ_ECO_METRIC_7367" hidden="1">"c7367"</definedName>
    <definedName name="IQ_ECO_METRIC_7428_UNUSED_UNUSED_UNUSED" hidden="1">"c7428"</definedName>
    <definedName name="IQ_ECO_METRIC_7556_UNUSED_UNUSED_UNUSED" hidden="1">"c7556"</definedName>
    <definedName name="IQ_ECO_METRIC_7557_UNUSED_UNUSED_UNUSED" hidden="1">"c7557"</definedName>
    <definedName name="IQ_ECO_METRIC_7587" hidden="1">"c7587"</definedName>
    <definedName name="IQ_ECO_METRIC_7648_UNUSED_UNUSED_UNUSED" hidden="1">"c7648"</definedName>
    <definedName name="IQ_ECO_METRIC_7704" hidden="1">"c7704"</definedName>
    <definedName name="IQ_ECO_METRIC_7705_UNUSED_UNUSED_UNUSED" hidden="1">"c7705"</definedName>
    <definedName name="IQ_ECO_METRIC_7706" hidden="1">"c7706"</definedName>
    <definedName name="IQ_ECO_METRIC_7718" hidden="1">"c7718"</definedName>
    <definedName name="IQ_ECO_METRIC_7719_UNUSED_UNUSED_UNUSED" hidden="1">"c7719"</definedName>
    <definedName name="IQ_ECO_METRIC_7776_UNUSED_UNUSED_UNUSED" hidden="1">"c7776"</definedName>
    <definedName name="IQ_ECO_METRIC_7777_UNUSED_UNUSED_UNUSED" hidden="1">"c7777"</definedName>
    <definedName name="IQ_ECO_METRIC_7807" hidden="1">"c7807"</definedName>
    <definedName name="IQ_ECO_METRIC_7811" hidden="1">"c7811"</definedName>
    <definedName name="IQ_ECO_METRIC_7868_UNUSED_UNUSED_UNUSED" hidden="1">"c7868"</definedName>
    <definedName name="IQ_ECO_METRIC_7873" hidden="1">"c7873"</definedName>
    <definedName name="IQ_ECO_METRIC_7924" hidden="1">"c7924"</definedName>
    <definedName name="IQ_ECO_METRIC_7925_UNUSED_UNUSED_UNUSED" hidden="1">"c7925"</definedName>
    <definedName name="IQ_ECO_METRIC_7926" hidden="1">"c7926"</definedName>
    <definedName name="IQ_ECO_METRIC_7938" hidden="1">"c7938"</definedName>
    <definedName name="IQ_ECO_METRIC_7939_UNUSED_UNUSED_UNUSED" hidden="1">"c7939"</definedName>
    <definedName name="IQ_ECO_METRIC_7996_UNUSED_UNUSED_UNUSED" hidden="1">"c7996"</definedName>
    <definedName name="IQ_ECO_METRIC_7997_UNUSED_UNUSED_UNUSED" hidden="1">"c7997"</definedName>
    <definedName name="IQ_ECO_METRIC_8027" hidden="1">"c8027"</definedName>
    <definedName name="IQ_ECO_METRIC_8031" hidden="1">"c8031"</definedName>
    <definedName name="IQ_ECO_METRIC_8088_UNUSED_UNUSED_UNUSED" hidden="1">"c8088"</definedName>
    <definedName name="IQ_ECO_METRIC_8093" hidden="1">"c8093"</definedName>
    <definedName name="IQ_ECO_METRIC_8144" hidden="1">"c8144"</definedName>
    <definedName name="IQ_ECO_METRIC_8145_UNUSED_UNUSED_UNUSED" hidden="1">"c8145"</definedName>
    <definedName name="IQ_ECO_METRIC_8146" hidden="1">"c8146"</definedName>
    <definedName name="IQ_ECO_METRIC_8158" hidden="1">"c8158"</definedName>
    <definedName name="IQ_ECO_METRIC_8159_UNUSED_UNUSED_UNUSED" hidden="1">"c8159"</definedName>
    <definedName name="IQ_ECO_METRIC_8216_UNUSED_UNUSED_UNUSED" hidden="1">"c8216"</definedName>
    <definedName name="IQ_ECO_METRIC_8217_UNUSED_UNUSED_UNUSED" hidden="1">"c8217"</definedName>
    <definedName name="IQ_ECO_METRIC_8247" hidden="1">"c8247"</definedName>
    <definedName name="IQ_ECO_METRIC_8251" hidden="1">"c8251"</definedName>
    <definedName name="IQ_ECO_METRIC_8308_UNUSED_UNUSED_UNUSED" hidden="1">"c8308"</definedName>
    <definedName name="IQ_ECO_METRIC_8313" hidden="1">"c8313"</definedName>
    <definedName name="IQ_ECO_METRIC_8366" hidden="1">"c8366"</definedName>
    <definedName name="IQ_ECO_METRIC_8378" hidden="1">"c8378"</definedName>
    <definedName name="IQ_ECO_METRIC_8436_UNUSED_UNUSED_UNUSED" hidden="1">"c8436"</definedName>
    <definedName name="IQ_ECO_METRIC_8437_UNUSED_UNUSED_UNUSED" hidden="1">"c8437"</definedName>
    <definedName name="IQ_ECO_METRIC_8467" hidden="1">"c8467"</definedName>
    <definedName name="IQ_ECO_METRIC_8471" hidden="1">"c8471"</definedName>
    <definedName name="IQ_ECO_METRIC_8528_UNUSED_UNUSED_UNUSED" hidden="1">"c8528"</definedName>
    <definedName name="IQ_ECO_METRIC_8533" hidden="1">"c8533"</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FFICIENCY_RATIO_FDIC" hidden="1">"c6736"</definedName>
    <definedName name="IQ_EMBEDDED_VAL_COVERED" hidden="1">"c9962"</definedName>
    <definedName name="IQ_EMBEDDED_VAL_COVERED_BEG" hidden="1">"c9957"</definedName>
    <definedName name="IQ_EMBEDDED_VAL_GROUP" hidden="1">"c9948"</definedName>
    <definedName name="IQ_EMBEDDED_VAL_GROUP_BEG" hidden="1">"c9943"</definedName>
    <definedName name="IQ_EMPLOY_COST_INDEX_BENEFITS" hidden="1">"c6857"</definedName>
    <definedName name="IQ_EMPLOY_COST_INDEX_BENEFITS_APR" hidden="1">"c7517"</definedName>
    <definedName name="IQ_EMPLOY_COST_INDEX_BENEFITS_APR_FC" hidden="1">"c8397"</definedName>
    <definedName name="IQ_EMPLOY_COST_INDEX_BENEFITS_FC" hidden="1">"c7737"</definedName>
    <definedName name="IQ_EMPLOY_COST_INDEX_BENEFITS_POP" hidden="1">"c7077"</definedName>
    <definedName name="IQ_EMPLOY_COST_INDEX_BENEFITS_POP_FC" hidden="1">"c7957"</definedName>
    <definedName name="IQ_EMPLOY_COST_INDEX_BENEFITS_YOY" hidden="1">"c7297"</definedName>
    <definedName name="IQ_EMPLOY_COST_INDEX_BENEFITS_YOY_FC" hidden="1">"c8177"</definedName>
    <definedName name="IQ_EMPLOY_COST_INDEX_COMP" hidden="1">"c6856"</definedName>
    <definedName name="IQ_EMPLOY_COST_INDEX_COMP_APR" hidden="1">"c7516"</definedName>
    <definedName name="IQ_EMPLOY_COST_INDEX_COMP_APR_FC" hidden="1">"c8396"</definedName>
    <definedName name="IQ_EMPLOY_COST_INDEX_COMP_FC" hidden="1">"c7736"</definedName>
    <definedName name="IQ_EMPLOY_COST_INDEX_COMP_POP" hidden="1">"c7076"</definedName>
    <definedName name="IQ_EMPLOY_COST_INDEX_COMP_POP_FC" hidden="1">"c7956"</definedName>
    <definedName name="IQ_EMPLOY_COST_INDEX_COMP_YOY" hidden="1">"c7296"</definedName>
    <definedName name="IQ_EMPLOY_COST_INDEX_COMP_YOY_FC" hidden="1">"c8176"</definedName>
    <definedName name="IQ_EMPLOY_COST_INDEX_WAGE_SALARY" hidden="1">"c6858"</definedName>
    <definedName name="IQ_EMPLOY_COST_INDEX_WAGE_SALARY_APR" hidden="1">"c7518"</definedName>
    <definedName name="IQ_EMPLOY_COST_INDEX_WAGE_SALARY_APR_FC" hidden="1">"c8398"</definedName>
    <definedName name="IQ_EMPLOY_COST_INDEX_WAGE_SALARY_FC" hidden="1">"c7738"</definedName>
    <definedName name="IQ_EMPLOY_COST_INDEX_WAGE_SALARY_POP" hidden="1">"c7078"</definedName>
    <definedName name="IQ_EMPLOY_COST_INDEX_WAGE_SALARY_POP_FC" hidden="1">"c7958"</definedName>
    <definedName name="IQ_EMPLOY_COST_INDEX_WAGE_SALARY_YOY" hidden="1">"c7298"</definedName>
    <definedName name="IQ_EMPLOY_COST_INDEX_WAGE_SALARY_YOY_FC" hidden="1">"c8178"</definedName>
    <definedName name="IQ_EMPLOYEES" hidden="1">"c392"</definedName>
    <definedName name="IQ_ENTERPRISE_VALUE" hidden="1">"c1348"</definedName>
    <definedName name="IQ_ENTREPRENEURAL_PROPERTY_INC" hidden="1">"c6859"</definedName>
    <definedName name="IQ_ENTREPRENEURAL_PROPERTY_INC_APR" hidden="1">"c7519"</definedName>
    <definedName name="IQ_ENTREPRENEURAL_PROPERTY_INC_APR_FC" hidden="1">"c8399"</definedName>
    <definedName name="IQ_ENTREPRENEURAL_PROPERTY_INC_FC" hidden="1">"c7739"</definedName>
    <definedName name="IQ_ENTREPRENEURAL_PROPERTY_INC_POP" hidden="1">"c7079"</definedName>
    <definedName name="IQ_ENTREPRENEURAL_PROPERTY_INC_POP_FC" hidden="1">"c7959"</definedName>
    <definedName name="IQ_ENTREPRENEURAL_PROPERTY_INC_YOY" hidden="1">"c7299"</definedName>
    <definedName name="IQ_ENTREPRENEURAL_PROPERTY_INC_YOY_FC" hidden="1">"c8179"</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_CIQ" hidden="1">"c5058"</definedName>
    <definedName name="IQ_EPS_AP" hidden="1">"c8880"</definedName>
    <definedName name="IQ_EPS_AP_ABS" hidden="1">"c8899"</definedName>
    <definedName name="IQ_EPS_EST" hidden="1">"c399"</definedName>
    <definedName name="IQ_EPS_EST_CIQ" hidden="1">"c4994"</definedName>
    <definedName name="IQ_EPS_GW_ACT_OR_EST_CIQ" hidden="1">"c5066"</definedName>
    <definedName name="IQ_EPS_GW_EST" hidden="1">"c1737"</definedName>
    <definedName name="IQ_EPS_GW_EST_CIQ" hidden="1">"c4723"</definedName>
    <definedName name="IQ_EPS_GW_HIGH_EST" hidden="1">"c1739"</definedName>
    <definedName name="IQ_EPS_GW_HIGH_EST_CIQ" hidden="1">"c4725"</definedName>
    <definedName name="IQ_EPS_GW_LOW_EST" hidden="1">"c1740"</definedName>
    <definedName name="IQ_EPS_GW_LOW_EST_CIQ" hidden="1">"c4726"</definedName>
    <definedName name="IQ_EPS_GW_MEDIAN_EST" hidden="1">"c1738"</definedName>
    <definedName name="IQ_EPS_GW_MEDIAN_EST_CIQ" hidden="1">"c4724"</definedName>
    <definedName name="IQ_EPS_GW_NUM_EST" hidden="1">"c1741"</definedName>
    <definedName name="IQ_EPS_GW_NUM_EST_CIQ" hidden="1">"c4727"</definedName>
    <definedName name="IQ_EPS_GW_STDDEV_EST" hidden="1">"c1742"</definedName>
    <definedName name="IQ_EPS_GW_STDDEV_EST_CIQ" hidden="1">"c4728"</definedName>
    <definedName name="IQ_EPS_HIGH_EST" hidden="1">"c400"</definedName>
    <definedName name="IQ_EPS_HIGH_EST_CIQ" hidden="1">"c4995"</definedName>
    <definedName name="IQ_EPS_LOW_EST" hidden="1">"c401"</definedName>
    <definedName name="IQ_EPS_LOW_EST_CIQ" hidden="1">"c4996"</definedName>
    <definedName name="IQ_EPS_MEDIAN_EST" hidden="1">"c1661"</definedName>
    <definedName name="IQ_EPS_MEDIAN_EST_CIQ" hidden="1">"c4997"</definedName>
    <definedName name="IQ_EPS_NAME_AP" hidden="1">"c8918"</definedName>
    <definedName name="IQ_EPS_NAME_AP_ABS" hidden="1">"c8937"</definedName>
    <definedName name="IQ_EPS_NORM" hidden="1">"c1902"</definedName>
    <definedName name="IQ_EPS_NORM_EST" hidden="1">"c2226"</definedName>
    <definedName name="IQ_EPS_NORM_EST_CIQ" hidden="1">"c4667"</definedName>
    <definedName name="IQ_EPS_NORM_HIGH_EST" hidden="1">"c2228"</definedName>
    <definedName name="IQ_EPS_NORM_HIGH_EST_CIQ" hidden="1">"c4669"</definedName>
    <definedName name="IQ_EPS_NORM_LOW_EST" hidden="1">"c2229"</definedName>
    <definedName name="IQ_EPS_NORM_LOW_EST_CIQ" hidden="1">"c4670"</definedName>
    <definedName name="IQ_EPS_NORM_MEDIAN_EST" hidden="1">"c2227"</definedName>
    <definedName name="IQ_EPS_NORM_MEDIAN_EST_CIQ" hidden="1">"c4668"</definedName>
    <definedName name="IQ_EPS_NORM_NUM_EST" hidden="1">"c2230"</definedName>
    <definedName name="IQ_EPS_NORM_NUM_EST_CIQ" hidden="1">"c4671"</definedName>
    <definedName name="IQ_EPS_NORM_STDDEV_EST" hidden="1">"c2231"</definedName>
    <definedName name="IQ_EPS_NORM_STDDEV_EST_CIQ" hidden="1">"c4672"</definedName>
    <definedName name="IQ_EPS_NUM_EST" hidden="1">"c402"</definedName>
    <definedName name="IQ_EPS_NUM_EST_CIQ" hidden="1">"c4992"</definedName>
    <definedName name="IQ_EPS_REPORT_ACT_OR_EST_CIQ" hidden="1">"c5067"</definedName>
    <definedName name="IQ_EPS_REPORTED_EST" hidden="1">"c1744"</definedName>
    <definedName name="IQ_EPS_REPORTED_EST_CIQ" hidden="1">"c4730"</definedName>
    <definedName name="IQ_EPS_REPORTED_HIGH_EST" hidden="1">"c1746"</definedName>
    <definedName name="IQ_EPS_REPORTED_HIGH_EST_CIQ" hidden="1">"c4732"</definedName>
    <definedName name="IQ_EPS_REPORTED_LOW_EST" hidden="1">"c1747"</definedName>
    <definedName name="IQ_EPS_REPORTED_LOW_EST_CIQ" hidden="1">"c4733"</definedName>
    <definedName name="IQ_EPS_REPORTED_MEDIAN_EST" hidden="1">"c1745"</definedName>
    <definedName name="IQ_EPS_REPORTED_MEDIAN_EST_CIQ" hidden="1">"c4731"</definedName>
    <definedName name="IQ_EPS_REPORTED_NUM_EST" hidden="1">"c1748"</definedName>
    <definedName name="IQ_EPS_REPORTED_NUM_EST_CIQ" hidden="1">"c4734"</definedName>
    <definedName name="IQ_EPS_REPORTED_STDDEV_EST" hidden="1">"c1749"</definedName>
    <definedName name="IQ_EPS_REPORTED_STDDEV_EST_CIQ" hidden="1">"c4735"</definedName>
    <definedName name="IQ_EPS_SBC_ACT_OR_EST_CIQ" hidden="1">"c4901"</definedName>
    <definedName name="IQ_EPS_SBC_GW_ACT_OR_EST_CIQ" hidden="1">"c4905"</definedName>
    <definedName name="IQ_EPS_STDDEV_EST" hidden="1">"c403"</definedName>
    <definedName name="IQ_EPS_STDDEV_EST_CIQ" hidden="1">"c4993"</definedName>
    <definedName name="IQ_EQUITY_AFFIL" hidden="1">"c1451"</definedName>
    <definedName name="IQ_EQUITY_AP" hidden="1">"c8887"</definedName>
    <definedName name="IQ_EQUITY_AP_ABS" hidden="1">"c8906"</definedName>
    <definedName name="IQ_EQUITY_CAPITAL_ASSETS_FDIC" hidden="1">"c6744"</definedName>
    <definedName name="IQ_EQUITY_FDIC" hidden="1">"c6353"</definedName>
    <definedName name="IQ_EQUITY_METHOD" hidden="1">"c404"</definedName>
    <definedName name="IQ_EQUITY_NAME_AP" hidden="1">"c8925"</definedName>
    <definedName name="IQ_EQUITY_NAME_AP_ABS" hidden="1">"c8944"</definedName>
    <definedName name="IQ_EQUITY_SECURITIES_FDIC" hidden="1">"c6304"</definedName>
    <definedName name="IQ_EQUITY_SECURITY_EXPOSURES_FDIC" hidden="1">"c6664"</definedName>
    <definedName name="IQ_EQV_OVER_BV" hidden="1">"c1596"</definedName>
    <definedName name="IQ_EQV_OVER_LTM_PRETAX_INC" hidden="1">"c1390"</definedName>
    <definedName name="IQ_ESOP_DEBT" hidden="1">"c1597"</definedName>
    <definedName name="IQ_EST_ACT_EPS" hidden="1">"c1648"</definedName>
    <definedName name="IQ_EST_ACT_EPS_GW" hidden="1">"c1743"</definedName>
    <definedName name="IQ_EST_ACT_EPS_GW_CIQ" hidden="1">"c4729"</definedName>
    <definedName name="IQ_EST_ACT_EPS_NORM" hidden="1">"c2232"</definedName>
    <definedName name="IQ_EST_ACT_EPS_NORM_CIQ" hidden="1">"c4673"</definedName>
    <definedName name="IQ_EST_ACT_EPS_REPORTED" hidden="1">"c1750"</definedName>
    <definedName name="IQ_EST_ACT_EPS_REPORTED_CIQ" hidden="1">"c4736"</definedName>
    <definedName name="IQ_EST_CURRENCY" hidden="1">"c2140"</definedName>
    <definedName name="IQ_EST_CURRENCY_CIQ" hidden="1">"c4769"</definedName>
    <definedName name="IQ_EST_DATE" hidden="1">"c1634"</definedName>
    <definedName name="IQ_EST_DATE_CIQ" hidden="1">"c4770"</definedName>
    <definedName name="IQ_EST_EPS_DIFF" hidden="1">"c1864"</definedName>
    <definedName name="IQ_EST_EPS_GROWTH_1YR" hidden="1">"c1636"</definedName>
    <definedName name="IQ_EST_EPS_GROWTH_1YR_CIQ" hidden="1">"c3628"</definedName>
    <definedName name="IQ_EST_EPS_GROWTH_5YR" hidden="1">"c1655"</definedName>
    <definedName name="IQ_EST_EPS_GROWTH_5YR_CIQ" hidden="1">"c3615"</definedName>
    <definedName name="IQ_EST_EPS_GROWTH_5YR_HIGH" hidden="1">"c1657"</definedName>
    <definedName name="IQ_EST_EPS_GROWTH_5YR_HIGH_CIQ" hidden="1">"c4663"</definedName>
    <definedName name="IQ_EST_EPS_GROWTH_5YR_LOW" hidden="1">"c1658"</definedName>
    <definedName name="IQ_EST_EPS_GROWTH_5YR_LOW_CIQ" hidden="1">"c4664"</definedName>
    <definedName name="IQ_EST_EPS_GROWTH_5YR_MEDIAN" hidden="1">"c1656"</definedName>
    <definedName name="IQ_EST_EPS_GROWTH_5YR_MEDIAN_CIQ" hidden="1">"c5480"</definedName>
    <definedName name="IQ_EST_EPS_GROWTH_5YR_NUM" hidden="1">"c1659"</definedName>
    <definedName name="IQ_EST_EPS_GROWTH_5YR_NUM_CIQ" hidden="1">"c4665"</definedName>
    <definedName name="IQ_EST_EPS_GROWTH_5YR_STDDEV" hidden="1">"c1660"</definedName>
    <definedName name="IQ_EST_EPS_GROWTH_5YR_STDDEV_CIQ" hidden="1">"c4666"</definedName>
    <definedName name="IQ_EST_EPS_GROWTH_Q_1YR" hidden="1">"c1641"</definedName>
    <definedName name="IQ_EST_EPS_GROWTH_Q_1YR_CIQ" hidden="1">"c4744"</definedName>
    <definedName name="IQ_EST_EPS_GW_DIFF" hidden="1">"c1891"</definedName>
    <definedName name="IQ_EST_EPS_GW_DIFF_CIQ" hidden="1">"c4761"</definedName>
    <definedName name="IQ_EST_EPS_GW_SURPRISE_PERCENT" hidden="1">"c1892"</definedName>
    <definedName name="IQ_EST_EPS_GW_SURPRISE_PERCENT_CIQ" hidden="1">"c4762"</definedName>
    <definedName name="IQ_EST_EPS_NORM_DIFF" hidden="1">"c2247"</definedName>
    <definedName name="IQ_EST_EPS_NORM_DIFF_CIQ" hidden="1">"c4745"</definedName>
    <definedName name="IQ_EST_EPS_NORM_SURPRISE_PERCENT" hidden="1">"c2248"</definedName>
    <definedName name="IQ_EST_EPS_NORM_SURPRISE_PERCENT_CIQ" hidden="1">"c4746"</definedName>
    <definedName name="IQ_EST_EPS_REPORT_DIFF" hidden="1">"c1893"</definedName>
    <definedName name="IQ_EST_EPS_REPORT_DIFF_CIQ" hidden="1">"c4763"</definedName>
    <definedName name="IQ_EST_EPS_REPORT_SURPRISE_PERCENT" hidden="1">"c1894"</definedName>
    <definedName name="IQ_EST_EPS_REPORT_SURPRISE_PERCENT_CIQ" hidden="1">"c4764"</definedName>
    <definedName name="IQ_ESTIMATED_ASSESSABLE_DEPOSITS_FDIC" hidden="1">"c6490"</definedName>
    <definedName name="IQ_ESTIMATED_INSURED_DEPOSITS_FDIC" hidden="1">"c6491"</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ENSES_AP" hidden="1">"c8875"</definedName>
    <definedName name="IQ_EXPENSES_AP_ABS" hidden="1">"c8894"</definedName>
    <definedName name="IQ_EXPENSES_NAME_AP" hidden="1">"c8913"</definedName>
    <definedName name="IQ_EXPENSES_NAME_AP_ABS" hidden="1">"c8932"</definedName>
    <definedName name="IQ_EXPLORATION_EXPENDITURE_ALUM" hidden="1">"c9255"</definedName>
    <definedName name="IQ_EXPLORATION_EXPENDITURE_COAL" hidden="1">"c9827"</definedName>
    <definedName name="IQ_EXPLORATION_EXPENDITURE_COP" hidden="1">"c9202"</definedName>
    <definedName name="IQ_EXPLORATION_EXPENDITURE_DIAM" hidden="1">"c9679"</definedName>
    <definedName name="IQ_EXPLORATION_EXPENDITURE_GOLD" hidden="1">"c9040"</definedName>
    <definedName name="IQ_EXPLORATION_EXPENDITURE_IRON" hidden="1">"c9414"</definedName>
    <definedName name="IQ_EXPLORATION_EXPENDITURE_LEAD" hidden="1">"c9467"</definedName>
    <definedName name="IQ_EXPLORATION_EXPENDITURE_MANG" hidden="1">"c9520"</definedName>
    <definedName name="IQ_EXPLORATION_EXPENDITURE_MOLYB" hidden="1">"c9732"</definedName>
    <definedName name="IQ_EXPLORATION_EXPENDITURE_NICK" hidden="1">"c9308"</definedName>
    <definedName name="IQ_EXPLORATION_EXPENDITURE_PLAT" hidden="1">"c9146"</definedName>
    <definedName name="IQ_EXPLORATION_EXPENDITURE_SILVER" hidden="1">"c9093"</definedName>
    <definedName name="IQ_EXPLORATION_EXPENDITURE_TITAN" hidden="1">"c9573"</definedName>
    <definedName name="IQ_EXPLORATION_EXPENDITURE_URAN" hidden="1">"c9626"</definedName>
    <definedName name="IQ_EXPLORATION_EXPENDITURE_ZINC" hidden="1">"c9361"</definedName>
    <definedName name="IQ_EXPLORE_DRILL" hidden="1">"c409"</definedName>
    <definedName name="IQ_EXPORT_PRICE_INDEX" hidden="1">"c6860"</definedName>
    <definedName name="IQ_EXPORT_PRICE_INDEX_APR" hidden="1">"c7520"</definedName>
    <definedName name="IQ_EXPORT_PRICE_INDEX_APR_FC" hidden="1">"c8400"</definedName>
    <definedName name="IQ_EXPORT_PRICE_INDEX_FC" hidden="1">"c7740"</definedName>
    <definedName name="IQ_EXPORT_PRICE_INDEX_POP" hidden="1">"c7080"</definedName>
    <definedName name="IQ_EXPORT_PRICE_INDEX_POP_FC" hidden="1">"c7960"</definedName>
    <definedName name="IQ_EXPORT_PRICE_INDEX_YOY" hidden="1">"c7300"</definedName>
    <definedName name="IQ_EXPORT_PRICE_INDEX_YOY_FC" hidden="1">"c8180"</definedName>
    <definedName name="IQ_EXPORTS_APR_FC_UNUSED_UNUSED_UNUSED" hidden="1">"c8401"</definedName>
    <definedName name="IQ_EXPORTS_APR_UNUSED_UNUSED_UNUSED" hidden="1">"c7521"</definedName>
    <definedName name="IQ_EXPORTS_FACTOR_SERVICES" hidden="1">"c6862"</definedName>
    <definedName name="IQ_EXPORTS_FACTOR_SERVICES_APR" hidden="1">"c7522"</definedName>
    <definedName name="IQ_EXPORTS_FACTOR_SERVICES_APR_FC" hidden="1">"c8402"</definedName>
    <definedName name="IQ_EXPORTS_FACTOR_SERVICES_FC" hidden="1">"c7742"</definedName>
    <definedName name="IQ_EXPORTS_FACTOR_SERVICES_POP" hidden="1">"c7082"</definedName>
    <definedName name="IQ_EXPORTS_FACTOR_SERVICES_POP_FC" hidden="1">"c7962"</definedName>
    <definedName name="IQ_EXPORTS_FACTOR_SERVICES_SAAR" hidden="1">"c6863"</definedName>
    <definedName name="IQ_EXPORTS_FACTOR_SERVICES_SAAR_APR" hidden="1">"c7523"</definedName>
    <definedName name="IQ_EXPORTS_FACTOR_SERVICES_SAAR_APR_FC" hidden="1">"c8403"</definedName>
    <definedName name="IQ_EXPORTS_FACTOR_SERVICES_SAAR_FC" hidden="1">"c7743"</definedName>
    <definedName name="IQ_EXPORTS_FACTOR_SERVICES_SAAR_POP" hidden="1">"c7083"</definedName>
    <definedName name="IQ_EXPORTS_FACTOR_SERVICES_SAAR_POP_FC" hidden="1">"c7963"</definedName>
    <definedName name="IQ_EXPORTS_FACTOR_SERVICES_SAAR_USD_APR_FC" hidden="1">"c11817"</definedName>
    <definedName name="IQ_EXPORTS_FACTOR_SERVICES_SAAR_USD_FC" hidden="1">"c11814"</definedName>
    <definedName name="IQ_EXPORTS_FACTOR_SERVICES_SAAR_USD_POP_FC" hidden="1">"c11815"</definedName>
    <definedName name="IQ_EXPORTS_FACTOR_SERVICES_SAAR_USD_YOY_FC" hidden="1">"c11816"</definedName>
    <definedName name="IQ_EXPORTS_FACTOR_SERVICES_SAAR_YOY" hidden="1">"c7303"</definedName>
    <definedName name="IQ_EXPORTS_FACTOR_SERVICES_SAAR_YOY_FC" hidden="1">"c8183"</definedName>
    <definedName name="IQ_EXPORTS_FACTOR_SERVICES_USD_APR_FC" hidden="1">"c11813"</definedName>
    <definedName name="IQ_EXPORTS_FACTOR_SERVICES_USD_FC" hidden="1">"c11810"</definedName>
    <definedName name="IQ_EXPORTS_FACTOR_SERVICES_USD_POP_FC" hidden="1">"c11811"</definedName>
    <definedName name="IQ_EXPORTS_FACTOR_SERVICES_USD_YOY_FC" hidden="1">"c11812"</definedName>
    <definedName name="IQ_EXPORTS_FACTOR_SERVICES_YOY" hidden="1">"c7302"</definedName>
    <definedName name="IQ_EXPORTS_FACTOR_SERVICES_YOY_FC" hidden="1">"c8182"</definedName>
    <definedName name="IQ_EXPORTS_FC_UNUSED_UNUSED_UNUSED" hidden="1">"c7741"</definedName>
    <definedName name="IQ_EXPORTS_GOODS" hidden="1">"c6864"</definedName>
    <definedName name="IQ_EXPORTS_GOODS_APR" hidden="1">"c7524"</definedName>
    <definedName name="IQ_EXPORTS_GOODS_APR_FC" hidden="1">"c8404"</definedName>
    <definedName name="IQ_EXPORTS_GOODS_FC" hidden="1">"c7744"</definedName>
    <definedName name="IQ_EXPORTS_GOODS_NONFACTOR_SERVICES" hidden="1">"c6865"</definedName>
    <definedName name="IQ_EXPORTS_GOODS_NONFACTOR_SERVICES_APR" hidden="1">"c7525"</definedName>
    <definedName name="IQ_EXPORTS_GOODS_NONFACTOR_SERVICES_APR_FC" hidden="1">"c8405"</definedName>
    <definedName name="IQ_EXPORTS_GOODS_NONFACTOR_SERVICES_FC" hidden="1">"c7745"</definedName>
    <definedName name="IQ_EXPORTS_GOODS_NONFACTOR_SERVICES_POP" hidden="1">"c7085"</definedName>
    <definedName name="IQ_EXPORTS_GOODS_NONFACTOR_SERVICES_POP_FC" hidden="1">"c7965"</definedName>
    <definedName name="IQ_EXPORTS_GOODS_NONFACTOR_SERVICES_YOY" hidden="1">"c7305"</definedName>
    <definedName name="IQ_EXPORTS_GOODS_NONFACTOR_SERVICES_YOY_FC" hidden="1">"c8185"</definedName>
    <definedName name="IQ_EXPORTS_GOODS_POP" hidden="1">"c7084"</definedName>
    <definedName name="IQ_EXPORTS_GOODS_POP_FC" hidden="1">"c7964"</definedName>
    <definedName name="IQ_EXPORTS_GOODS_REAL" hidden="1">"c6973"</definedName>
    <definedName name="IQ_EXPORTS_GOODS_REAL_APR" hidden="1">"c7633"</definedName>
    <definedName name="IQ_EXPORTS_GOODS_REAL_APR_FC" hidden="1">"c8513"</definedName>
    <definedName name="IQ_EXPORTS_GOODS_REAL_FC" hidden="1">"c7853"</definedName>
    <definedName name="IQ_EXPORTS_GOODS_REAL_POP" hidden="1">"c7193"</definedName>
    <definedName name="IQ_EXPORTS_GOODS_REAL_POP_FC" hidden="1">"c8073"</definedName>
    <definedName name="IQ_EXPORTS_GOODS_REAL_SAAR" hidden="1">"c11930"</definedName>
    <definedName name="IQ_EXPORTS_GOODS_REAL_SAAR_APR" hidden="1">"c11933"</definedName>
    <definedName name="IQ_EXPORTS_GOODS_REAL_SAAR_APR_FC_UNUSED_UNUSED_UNUSED" hidden="1">"c8512"</definedName>
    <definedName name="IQ_EXPORTS_GOODS_REAL_SAAR_APR_UNUSED_UNUSED_UNUSED" hidden="1">"c7632"</definedName>
    <definedName name="IQ_EXPORTS_GOODS_REAL_SAAR_FC_UNUSED_UNUSED_UNUSED" hidden="1">"c7852"</definedName>
    <definedName name="IQ_EXPORTS_GOODS_REAL_SAAR_POP" hidden="1">"c11931"</definedName>
    <definedName name="IQ_EXPORTS_GOODS_REAL_SAAR_POP_FC_UNUSED_UNUSED_UNUSED" hidden="1">"c8072"</definedName>
    <definedName name="IQ_EXPORTS_GOODS_REAL_SAAR_POP_UNUSED_UNUSED_UNUSED" hidden="1">"c7192"</definedName>
    <definedName name="IQ_EXPORTS_GOODS_REAL_SAAR_UNUSED_UNUSED_UNUSED" hidden="1">"c6972"</definedName>
    <definedName name="IQ_EXPORTS_GOODS_REAL_SAAR_YOY" hidden="1">"c11932"</definedName>
    <definedName name="IQ_EXPORTS_GOODS_REAL_SAAR_YOY_FC_UNUSED_UNUSED_UNUSED" hidden="1">"c8292"</definedName>
    <definedName name="IQ_EXPORTS_GOODS_REAL_SAAR_YOY_UNUSED_UNUSED_UNUSED" hidden="1">"c7412"</definedName>
    <definedName name="IQ_EXPORTS_GOODS_REAL_YOY" hidden="1">"c7413"</definedName>
    <definedName name="IQ_EXPORTS_GOODS_REAL_YOY_FC" hidden="1">"c8293"</definedName>
    <definedName name="IQ_EXPORTS_GOODS_SERVICES" hidden="1">"c6866"</definedName>
    <definedName name="IQ_EXPORTS_GOODS_SERVICES_APR" hidden="1">"c7526"</definedName>
    <definedName name="IQ_EXPORTS_GOODS_SERVICES_APR_FC" hidden="1">"c8406"</definedName>
    <definedName name="IQ_EXPORTS_GOODS_SERVICES_FC" hidden="1">"c7746"</definedName>
    <definedName name="IQ_EXPORTS_GOODS_SERVICES_POP" hidden="1">"c7086"</definedName>
    <definedName name="IQ_EXPORTS_GOODS_SERVICES_POP_FC" hidden="1">"c7966"</definedName>
    <definedName name="IQ_EXPORTS_GOODS_SERVICES_REAL" hidden="1">"c6974"</definedName>
    <definedName name="IQ_EXPORTS_GOODS_SERVICES_REAL_APR" hidden="1">"c7634"</definedName>
    <definedName name="IQ_EXPORTS_GOODS_SERVICES_REAL_APR_FC" hidden="1">"c8514"</definedName>
    <definedName name="IQ_EXPORTS_GOODS_SERVICES_REAL_FC" hidden="1">"c7854"</definedName>
    <definedName name="IQ_EXPORTS_GOODS_SERVICES_REAL_POP" hidden="1">"c7194"</definedName>
    <definedName name="IQ_EXPORTS_GOODS_SERVICES_REAL_POP_FC" hidden="1">"c8074"</definedName>
    <definedName name="IQ_EXPORTS_GOODS_SERVICES_REAL_SAAR" hidden="1">"c6975"</definedName>
    <definedName name="IQ_EXPORTS_GOODS_SERVICES_REAL_SAAR_APR" hidden="1">"c7635"</definedName>
    <definedName name="IQ_EXPORTS_GOODS_SERVICES_REAL_SAAR_APR_FC" hidden="1">"c8515"</definedName>
    <definedName name="IQ_EXPORTS_GOODS_SERVICES_REAL_SAAR_FC" hidden="1">"c7855"</definedName>
    <definedName name="IQ_EXPORTS_GOODS_SERVICES_REAL_SAAR_POP" hidden="1">"c7195"</definedName>
    <definedName name="IQ_EXPORTS_GOODS_SERVICES_REAL_SAAR_POP_FC" hidden="1">"c8075"</definedName>
    <definedName name="IQ_EXPORTS_GOODS_SERVICES_REAL_SAAR_YOY" hidden="1">"c7415"</definedName>
    <definedName name="IQ_EXPORTS_GOODS_SERVICES_REAL_SAAR_YOY_FC" hidden="1">"c8295"</definedName>
    <definedName name="IQ_EXPORTS_GOODS_SERVICES_REAL_USD" hidden="1">"c11926"</definedName>
    <definedName name="IQ_EXPORTS_GOODS_SERVICES_REAL_USD_APR" hidden="1">"c11929"</definedName>
    <definedName name="IQ_EXPORTS_GOODS_SERVICES_REAL_USD_POP" hidden="1">"c11927"</definedName>
    <definedName name="IQ_EXPORTS_GOODS_SERVICES_REAL_USD_YOY" hidden="1">"c11928"</definedName>
    <definedName name="IQ_EXPORTS_GOODS_SERVICES_REAL_YOY" hidden="1">"c7414"</definedName>
    <definedName name="IQ_EXPORTS_GOODS_SERVICES_REAL_YOY_FC" hidden="1">"c8294"</definedName>
    <definedName name="IQ_EXPORTS_GOODS_SERVICES_SAAR" hidden="1">"c6867"</definedName>
    <definedName name="IQ_EXPORTS_GOODS_SERVICES_SAAR_APR" hidden="1">"c7527"</definedName>
    <definedName name="IQ_EXPORTS_GOODS_SERVICES_SAAR_APR_FC" hidden="1">"c8407"</definedName>
    <definedName name="IQ_EXPORTS_GOODS_SERVICES_SAAR_FC" hidden="1">"c7747"</definedName>
    <definedName name="IQ_EXPORTS_GOODS_SERVICES_SAAR_POP" hidden="1">"c7087"</definedName>
    <definedName name="IQ_EXPORTS_GOODS_SERVICES_SAAR_POP_FC" hidden="1">"c7967"</definedName>
    <definedName name="IQ_EXPORTS_GOODS_SERVICES_SAAR_YOY" hidden="1">"c7307"</definedName>
    <definedName name="IQ_EXPORTS_GOODS_SERVICES_SAAR_YOY_FC" hidden="1">"c8187"</definedName>
    <definedName name="IQ_EXPORTS_GOODS_SERVICES_USD" hidden="1">"c11822"</definedName>
    <definedName name="IQ_EXPORTS_GOODS_SERVICES_USD_APR" hidden="1">"c11825"</definedName>
    <definedName name="IQ_EXPORTS_GOODS_SERVICES_USD_POP" hidden="1">"c11823"</definedName>
    <definedName name="IQ_EXPORTS_GOODS_SERVICES_USD_YOY" hidden="1">"c11824"</definedName>
    <definedName name="IQ_EXPORTS_GOODS_SERVICES_YOY" hidden="1">"c7306"</definedName>
    <definedName name="IQ_EXPORTS_GOODS_SERVICES_YOY_FC" hidden="1">"c8186"</definedName>
    <definedName name="IQ_EXPORTS_GOODS_USD" hidden="1">"c11818"</definedName>
    <definedName name="IQ_EXPORTS_GOODS_USD_APR" hidden="1">"c11821"</definedName>
    <definedName name="IQ_EXPORTS_GOODS_USD_POP" hidden="1">"c11819"</definedName>
    <definedName name="IQ_EXPORTS_GOODS_USD_YOY" hidden="1">"c11820"</definedName>
    <definedName name="IQ_EXPORTS_GOODS_YOY" hidden="1">"c7304"</definedName>
    <definedName name="IQ_EXPORTS_GOODS_YOY_FC" hidden="1">"c8184"</definedName>
    <definedName name="IQ_EXPORTS_NONFACTOR_SERVICES" hidden="1">"c6868"</definedName>
    <definedName name="IQ_EXPORTS_NONFACTOR_SERVICES_APR" hidden="1">"c7528"</definedName>
    <definedName name="IQ_EXPORTS_NONFACTOR_SERVICES_APR_FC" hidden="1">"c8408"</definedName>
    <definedName name="IQ_EXPORTS_NONFACTOR_SERVICES_FC" hidden="1">"c7748"</definedName>
    <definedName name="IQ_EXPORTS_NONFACTOR_SERVICES_POP" hidden="1">"c7088"</definedName>
    <definedName name="IQ_EXPORTS_NONFACTOR_SERVICES_POP_FC" hidden="1">"c7968"</definedName>
    <definedName name="IQ_EXPORTS_NONFACTOR_SERVICES_YOY" hidden="1">"c7308"</definedName>
    <definedName name="IQ_EXPORTS_NONFACTOR_SERVICES_YOY_FC" hidden="1">"c8188"</definedName>
    <definedName name="IQ_EXPORTS_POP_FC_UNUSED_UNUSED_UNUSED" hidden="1">"c7961"</definedName>
    <definedName name="IQ_EXPORTS_POP_UNUSED_UNUSED_UNUSED" hidden="1">"c7081"</definedName>
    <definedName name="IQ_EXPORTS_SERVICES_REAL" hidden="1">"c6977"</definedName>
    <definedName name="IQ_EXPORTS_SERVICES_REAL_APR" hidden="1">"c7637"</definedName>
    <definedName name="IQ_EXPORTS_SERVICES_REAL_APR_FC" hidden="1">"c8517"</definedName>
    <definedName name="IQ_EXPORTS_SERVICES_REAL_FC" hidden="1">"c7857"</definedName>
    <definedName name="IQ_EXPORTS_SERVICES_REAL_POP" hidden="1">"c7197"</definedName>
    <definedName name="IQ_EXPORTS_SERVICES_REAL_POP_FC" hidden="1">"c8077"</definedName>
    <definedName name="IQ_EXPORTS_SERVICES_REAL_SAAR" hidden="1">"c11934"</definedName>
    <definedName name="IQ_EXPORTS_SERVICES_REAL_SAAR_APR" hidden="1">"c11937"</definedName>
    <definedName name="IQ_EXPORTS_SERVICES_REAL_SAAR_APR_FC_UNUSED_UNUSED_UNUSED" hidden="1">"c8516"</definedName>
    <definedName name="IQ_EXPORTS_SERVICES_REAL_SAAR_APR_UNUSED_UNUSED_UNUSED" hidden="1">"c7636"</definedName>
    <definedName name="IQ_EXPORTS_SERVICES_REAL_SAAR_FC_UNUSED_UNUSED_UNUSED" hidden="1">"c7856"</definedName>
    <definedName name="IQ_EXPORTS_SERVICES_REAL_SAAR_POP" hidden="1">"c11935"</definedName>
    <definedName name="IQ_EXPORTS_SERVICES_REAL_SAAR_POP_FC_UNUSED_UNUSED_UNUSED" hidden="1">"c8076"</definedName>
    <definedName name="IQ_EXPORTS_SERVICES_REAL_SAAR_POP_UNUSED_UNUSED_UNUSED" hidden="1">"c7196"</definedName>
    <definedName name="IQ_EXPORTS_SERVICES_REAL_SAAR_UNUSED_UNUSED_UNUSED" hidden="1">"c6976"</definedName>
    <definedName name="IQ_EXPORTS_SERVICES_REAL_SAAR_YOY" hidden="1">"c11936"</definedName>
    <definedName name="IQ_EXPORTS_SERVICES_REAL_SAAR_YOY_FC_UNUSED_UNUSED_UNUSED" hidden="1">"c8296"</definedName>
    <definedName name="IQ_EXPORTS_SERVICES_REAL_SAAR_YOY_UNUSED_UNUSED_UNUSED" hidden="1">"c7416"</definedName>
    <definedName name="IQ_EXPORTS_SERVICES_REAL_YOY" hidden="1">"c7417"</definedName>
    <definedName name="IQ_EXPORTS_SERVICES_REAL_YOY_FC" hidden="1">"c8297"</definedName>
    <definedName name="IQ_EXPORTS_UNUSED_UNUSED_UNUSED" hidden="1">"c6861"</definedName>
    <definedName name="IQ_EXPORTS_USD" hidden="1">"c11806"</definedName>
    <definedName name="IQ_EXPORTS_USD_APR" hidden="1">"c11809"</definedName>
    <definedName name="IQ_EXPORTS_USD_POP" hidden="1">"c11807"</definedName>
    <definedName name="IQ_EXPORTS_USD_YOY" hidden="1">"c11808"</definedName>
    <definedName name="IQ_EXPORTS_YOY_FC_UNUSED_UNUSED_UNUSED" hidden="1">"c8181"</definedName>
    <definedName name="IQ_EXPORTS_YOY_UNUSED_UNUSED_UNUSED" hidden="1">"c7301"</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EXTRAORDINARY_GAINS_FDIC" hidden="1">"c6586"</definedName>
    <definedName name="IQ_FAD" hidden="1">"c8757"</definedName>
    <definedName name="IQ_FAD_PAYOUT_RATIO" hidden="1">"c8872"</definedName>
    <definedName name="IQ_FAIR_VALUE_FDIC" hidden="1">"c6427"</definedName>
    <definedName name="IQ_FARM_LOANS_NET_FDIC" hidden="1">"c6316"</definedName>
    <definedName name="IQ_FARM_LOANS_TOTAL_LOANS_FOREIGN_FDIC" hidden="1">"c6450"</definedName>
    <definedName name="IQ_FARMLAND_LOANS_FDIC" hidden="1">"c6314"</definedName>
    <definedName name="IQ_FDIC" hidden="1">"c417"</definedName>
    <definedName name="IQ_FED_BUDGET_RECEIPTS" hidden="1">"c6869"</definedName>
    <definedName name="IQ_FED_BUDGET_RECEIPTS_APR" hidden="1">"c7529"</definedName>
    <definedName name="IQ_FED_BUDGET_RECEIPTS_APR_FC" hidden="1">"c8409"</definedName>
    <definedName name="IQ_FED_BUDGET_RECEIPTS_FC" hidden="1">"c7749"</definedName>
    <definedName name="IQ_FED_BUDGET_RECEIPTS_POP" hidden="1">"c7089"</definedName>
    <definedName name="IQ_FED_BUDGET_RECEIPTS_POP_FC" hidden="1">"c7969"</definedName>
    <definedName name="IQ_FED_BUDGET_RECEIPTS_YOY" hidden="1">"c7309"</definedName>
    <definedName name="IQ_FED_BUDGET_RECEIPTS_YOY_FC" hidden="1">"c8189"</definedName>
    <definedName name="IQ_FED_FUNDS_PURCHASED_FDIC" hidden="1">"c6343"</definedName>
    <definedName name="IQ_FED_FUNDS_SOLD_FDIC" hidden="1">"c6307"</definedName>
    <definedName name="IQ_FEDFUNDS_SOLD" hidden="1">"c2256"</definedName>
    <definedName name="IQ_FFO" hidden="1">"c1574"</definedName>
    <definedName name="IQ_FFO_ADJ_ACT_OR_EST_CIQ" hidden="1">"c4960"</definedName>
    <definedName name="IQ_FFO_PAYOUT_RATIO" hidden="1">"c3492"</definedName>
    <definedName name="IQ_FFO_PER_SHARE_BASIC" hidden="1">"c8867"</definedName>
    <definedName name="IQ_FFO_PER_SHARE_DILUTED" hidden="1">"c8868"</definedName>
    <definedName name="IQ_FFO_SHARE_ACT_OR_EST_CIQ" hidden="1">"c4971"</definedName>
    <definedName name="IQ_FHLB_ADVANCES_FDIC" hidden="1">"c6366"</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DUCIARY_ACTIVITIES_FDIC" hidden="1">"c6571"</definedName>
    <definedName name="IQ_FIFETEEN_YEAR_FIXED_AND_FLOATING_RATE_FDIC" hidden="1">"c6423"</definedName>
    <definedName name="IQ_FIFETEEN_YEAR_MORTGAGE_PASS_THROUGHS_FDIC" hidden="1">"c6415"</definedName>
    <definedName name="IQ_FILING_CURRENCY" hidden="1">"c2129"</definedName>
    <definedName name="IQ_FILING_CURRENCY_AP" hidden="1">"c11747"</definedName>
    <definedName name="IQ_FILINGDATE_BS" hidden="1">"c424"</definedName>
    <definedName name="IQ_FILINGDATE_CF" hidden="1">"c425"</definedName>
    <definedName name="IQ_FILINGDATE_IS" hidden="1">"c426"</definedName>
    <definedName name="IQ_FILM_RIGHTS" hidden="1">"c2254"</definedName>
    <definedName name="IQ_FIN_DATA_SOURCE" hidden="1">"c6788"</definedName>
    <definedName name="IQ_FIN_DIV_ASSETS_CURRENT" hidden="1">"c427"</definedName>
    <definedName name="IQ_FIN_DIV_ASSETS_LT" hidden="1">"c428"</definedName>
    <definedName name="IQ_FIN_DIV_CASH_EQUIV" hidden="1">"c6289"</definedName>
    <definedName name="IQ_FIN_DIV_DEBT_CURRENT" hidden="1">"c429"</definedName>
    <definedName name="IQ_FIN_DIV_DEBT_LT" hidden="1">"c430"</definedName>
    <definedName name="IQ_FIN_DIV_DEBT_TOTAL" hidden="1">"c5656"</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REV" hidden="1">"c437"</definedName>
    <definedName name="IQ_FIN_DIV_ST_DEBT_TOTAL" hidden="1">"c5527"</definedName>
    <definedName name="IQ_FIN_DIV_ST_INVEST" hidden="1">"c6288"</definedName>
    <definedName name="IQ_FINANCING_CASH" hidden="1">"c1405"</definedName>
    <definedName name="IQ_FINANCING_CASH_SUPPL" hidden="1">"c1406"</definedName>
    <definedName name="IQ_FINANCING_OBLIG_CURRENT" hidden="1">"c11753"</definedName>
    <definedName name="IQ_FINANCING_OBLIG_NON_CURRENT" hidden="1">"c11754"</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Q_EST" hidden="1">"c6794"</definedName>
    <definedName name="IQ_FISCAL_Q_EST_CIQ" hidden="1">"c6806"</definedName>
    <definedName name="IQ_FISCAL_Y" hidden="1">"c441"</definedName>
    <definedName name="IQ_FISCAL_Y_EST" hidden="1">"c6795"</definedName>
    <definedName name="IQ_FISCAL_Y_EST_CIQ" hidden="1">"c6807"</definedName>
    <definedName name="IQ_FIVE_PERCENT_OWNER" hidden="1">"c442"</definedName>
    <definedName name="IQ_FIVE_YEAR_FIXED_AND_FLOATING_RATE_FDIC" hidden="1">"c6422"</definedName>
    <definedName name="IQ_FIVE_YEAR_MORTGAGE_PASS_THROUGHS_FDIC" hidden="1">"c6414"</definedName>
    <definedName name="IQ_FIVEPERCENT_PERCENT" hidden="1">"c443"</definedName>
    <definedName name="IQ_FIVEPERCENT_SHARES" hidden="1">"c444"</definedName>
    <definedName name="IQ_FIXED_ASSET_TURNS" hidden="1">"c445"</definedName>
    <definedName name="IQ_FIXED_INVEST_APR_FC_UNUSED_UNUSED_UNUSED" hidden="1">"c8410"</definedName>
    <definedName name="IQ_FIXED_INVEST_APR_UNUSED_UNUSED_UNUSED" hidden="1">"c7530"</definedName>
    <definedName name="IQ_FIXED_INVEST_FC_UNUSED_UNUSED_UNUSED" hidden="1">"c7750"</definedName>
    <definedName name="IQ_FIXED_INVEST_MACH_EQUIP" hidden="1">"c6871"</definedName>
    <definedName name="IQ_FIXED_INVEST_MACH_EQUIP_APR" hidden="1">"c7531"</definedName>
    <definedName name="IQ_FIXED_INVEST_MACH_EQUIP_APR_FC" hidden="1">"c8411"</definedName>
    <definedName name="IQ_FIXED_INVEST_MACH_EQUIP_FC" hidden="1">"c7751"</definedName>
    <definedName name="IQ_FIXED_INVEST_MACH_EQUIP_POP" hidden="1">"c7091"</definedName>
    <definedName name="IQ_FIXED_INVEST_MACH_EQUIP_POP_FC" hidden="1">"c7971"</definedName>
    <definedName name="IQ_FIXED_INVEST_MACH_EQUIP_REAL" hidden="1">"c6979"</definedName>
    <definedName name="IQ_FIXED_INVEST_MACH_EQUIP_REAL_APR" hidden="1">"c7639"</definedName>
    <definedName name="IQ_FIXED_INVEST_MACH_EQUIP_REAL_APR_FC" hidden="1">"c8519"</definedName>
    <definedName name="IQ_FIXED_INVEST_MACH_EQUIP_REAL_FC" hidden="1">"c7859"</definedName>
    <definedName name="IQ_FIXED_INVEST_MACH_EQUIP_REAL_POP" hidden="1">"c7199"</definedName>
    <definedName name="IQ_FIXED_INVEST_MACH_EQUIP_REAL_POP_FC" hidden="1">"c8079"</definedName>
    <definedName name="IQ_FIXED_INVEST_MACH_EQUIP_REAL_YOY" hidden="1">"c7419"</definedName>
    <definedName name="IQ_FIXED_INVEST_MACH_EQUIP_REAL_YOY_FC" hidden="1">"c8299"</definedName>
    <definedName name="IQ_FIXED_INVEST_MACH_EQUIP_YOY" hidden="1">"c7311"</definedName>
    <definedName name="IQ_FIXED_INVEST_MACH_EQUIP_YOY_FC" hidden="1">"c8191"</definedName>
    <definedName name="IQ_FIXED_INVEST_POP_FC_UNUSED_UNUSED_UNUSED" hidden="1">"c7970"</definedName>
    <definedName name="IQ_FIXED_INVEST_POP_UNUSED_UNUSED_UNUSED" hidden="1">"c7090"</definedName>
    <definedName name="IQ_FIXED_INVEST_REAL_APR_FC_UNUSED_UNUSED_UNUSED" hidden="1">"c8518"</definedName>
    <definedName name="IQ_FIXED_INVEST_REAL_APR_UNUSED_UNUSED_UNUSED" hidden="1">"c7638"</definedName>
    <definedName name="IQ_FIXED_INVEST_REAL_FC_UNUSED_UNUSED_UNUSED" hidden="1">"c7858"</definedName>
    <definedName name="IQ_FIXED_INVEST_REAL_POP_FC_UNUSED_UNUSED_UNUSED" hidden="1">"c8078"</definedName>
    <definedName name="IQ_FIXED_INVEST_REAL_POP_UNUSED_UNUSED_UNUSED" hidden="1">"c7198"</definedName>
    <definedName name="IQ_FIXED_INVEST_REAL_SAAR" hidden="1">"c6980"</definedName>
    <definedName name="IQ_FIXED_INVEST_REAL_SAAR_APR" hidden="1">"c7640"</definedName>
    <definedName name="IQ_FIXED_INVEST_REAL_SAAR_APR_FC" hidden="1">"c8520"</definedName>
    <definedName name="IQ_FIXED_INVEST_REAL_SAAR_FC" hidden="1">"c7860"</definedName>
    <definedName name="IQ_FIXED_INVEST_REAL_SAAR_POP" hidden="1">"c7200"</definedName>
    <definedName name="IQ_FIXED_INVEST_REAL_SAAR_POP_FC" hidden="1">"c8080"</definedName>
    <definedName name="IQ_FIXED_INVEST_REAL_SAAR_USD_APR_FC" hidden="1">"c11945"</definedName>
    <definedName name="IQ_FIXED_INVEST_REAL_SAAR_USD_FC" hidden="1">"c11942"</definedName>
    <definedName name="IQ_FIXED_INVEST_REAL_SAAR_USD_POP_FC" hidden="1">"c11943"</definedName>
    <definedName name="IQ_FIXED_INVEST_REAL_SAAR_USD_YOY_FC" hidden="1">"c11944"</definedName>
    <definedName name="IQ_FIXED_INVEST_REAL_SAAR_YOY" hidden="1">"c7420"</definedName>
    <definedName name="IQ_FIXED_INVEST_REAL_SAAR_YOY_FC" hidden="1">"c8300"</definedName>
    <definedName name="IQ_FIXED_INVEST_REAL_UNUSED_UNUSED_UNUSED" hidden="1">"c6978"</definedName>
    <definedName name="IQ_FIXED_INVEST_REAL_USD_APR_FC" hidden="1">"c11941"</definedName>
    <definedName name="IQ_FIXED_INVEST_REAL_USD_FC" hidden="1">"c11938"</definedName>
    <definedName name="IQ_FIXED_INVEST_REAL_USD_POP_FC" hidden="1">"c11939"</definedName>
    <definedName name="IQ_FIXED_INVEST_REAL_USD_YOY_FC" hidden="1">"c11940"</definedName>
    <definedName name="IQ_FIXED_INVEST_REAL_YOY_FC_UNUSED_UNUSED_UNUSED" hidden="1">"c8298"</definedName>
    <definedName name="IQ_FIXED_INVEST_REAL_YOY_UNUSED_UNUSED_UNUSED" hidden="1">"c7418"</definedName>
    <definedName name="IQ_FIXED_INVEST_SAAR" hidden="1">"c6872"</definedName>
    <definedName name="IQ_FIXED_INVEST_SAAR_APR" hidden="1">"c7532"</definedName>
    <definedName name="IQ_FIXED_INVEST_SAAR_APR_FC" hidden="1">"c8412"</definedName>
    <definedName name="IQ_FIXED_INVEST_SAAR_FC" hidden="1">"c7752"</definedName>
    <definedName name="IQ_FIXED_INVEST_SAAR_POP" hidden="1">"c7092"</definedName>
    <definedName name="IQ_FIXED_INVEST_SAAR_POP_FC" hidden="1">"c7972"</definedName>
    <definedName name="IQ_FIXED_INVEST_SAAR_USD_APR_FC" hidden="1">"c11833"</definedName>
    <definedName name="IQ_FIXED_INVEST_SAAR_USD_FC" hidden="1">"c11830"</definedName>
    <definedName name="IQ_FIXED_INVEST_SAAR_USD_POP_FC" hidden="1">"c11831"</definedName>
    <definedName name="IQ_FIXED_INVEST_SAAR_USD_YOY_FC" hidden="1">"c11832"</definedName>
    <definedName name="IQ_FIXED_INVEST_SAAR_YOY" hidden="1">"c7312"</definedName>
    <definedName name="IQ_FIXED_INVEST_SAAR_YOY_FC" hidden="1">"c8192"</definedName>
    <definedName name="IQ_FIXED_INVEST_UNUSED_UNUSED_UNUSED" hidden="1">"c6870"</definedName>
    <definedName name="IQ_FIXED_INVEST_USD_APR_FC" hidden="1">"c11829"</definedName>
    <definedName name="IQ_FIXED_INVEST_USD_FC" hidden="1">"c11826"</definedName>
    <definedName name="IQ_FIXED_INVEST_USD_POP_FC" hidden="1">"c11827"</definedName>
    <definedName name="IQ_FIXED_INVEST_USD_YOY_FC" hidden="1">"c11828"</definedName>
    <definedName name="IQ_FIXED_INVEST_YOY_FC_UNUSED_UNUSED_UNUSED" hidden="1">"c8190"</definedName>
    <definedName name="IQ_FIXED_INVEST_YOY_UNUSED_UNUSED_UNUSED" hidden="1">"c7310"</definedName>
    <definedName name="IQ_FLOAT_PERCENT" hidden="1">"c1575"</definedName>
    <definedName name="IQ_FNMA_FHLMC_FDIC" hidden="1">"c6397"</definedName>
    <definedName name="IQ_FNMA_FHLMC_GNMA_FDIC" hidden="1">"c6399"</definedName>
    <definedName name="IQ_FORECLOSED_PROPERTIES_FDIC" hidden="1">"c6459"</definedName>
    <definedName name="IQ_FOREIGN_BANK_LOANS_FDIC" hidden="1">"c6437"</definedName>
    <definedName name="IQ_FOREIGN_BANKS_DEPOSITS_FOREIGN_FDIC" hidden="1">"c6481"</definedName>
    <definedName name="IQ_FOREIGN_BANKS_LOAN_CHARG_OFFS_FDIC" hidden="1">"c6645"</definedName>
    <definedName name="IQ_FOREIGN_BANKS_NET_CHARGE_OFFS_FDIC" hidden="1">"c6647"</definedName>
    <definedName name="IQ_FOREIGN_BANKS_NONTRANSACTION_ACCOUNTS_FDIC" hidden="1">"c6550"</definedName>
    <definedName name="IQ_FOREIGN_BANKS_RECOVERIES_FDIC" hidden="1">"c6646"</definedName>
    <definedName name="IQ_FOREIGN_BANKS_TRANSACTION_ACCOUNTS_FDIC" hidden="1">"c6542"</definedName>
    <definedName name="IQ_FOREIGN_BRANCHES_US_BANKS_FDIC" hidden="1">"c6392"</definedName>
    <definedName name="IQ_FOREIGN_BRANCHES_US_BANKS_LOANS_FDIC" hidden="1">"c6438"</definedName>
    <definedName name="IQ_FOREIGN_COUNTRIES_BANKS_TOTAL_LOANS_FOREIGN_FDIC" hidden="1">"c6445"</definedName>
    <definedName name="IQ_FOREIGN_DEBT_SECURITIES_FDIC" hidden="1">"c6303"</definedName>
    <definedName name="IQ_FOREIGN_DEP_IB" hidden="1">"c446"</definedName>
    <definedName name="IQ_FOREIGN_DEP_NON_IB" hidden="1">"c447"</definedName>
    <definedName name="IQ_FOREIGN_DEPOSITS_NONTRANSACTION_ACCOUNTS_FDIC" hidden="1">"c6549"</definedName>
    <definedName name="IQ_FOREIGN_DEPOSITS_TRANSACTION_ACCOUNTS_FDIC" hidden="1">"c6541"</definedName>
    <definedName name="IQ_FOREIGN_EXCHANGE" hidden="1">"c1376"</definedName>
    <definedName name="IQ_FOREIGN_EXCHANGE_EXPOSURES_FDIC" hidden="1">"c6663"</definedName>
    <definedName name="IQ_FOREIGN_GOVERNMENT_LOANS_FDIC" hidden="1">"c6430"</definedName>
    <definedName name="IQ_FOREIGN_GOVERNMENTS_CHARGE_OFFS_FDIC" hidden="1">"c6600"</definedName>
    <definedName name="IQ_FOREIGN_GOVERNMENTS_DEPOSITS_FOREIGN_FDIC" hidden="1">"c6482"</definedName>
    <definedName name="IQ_FOREIGN_GOVERNMENTS_NET_CHARGE_OFFS_FDIC" hidden="1">"c6638"</definedName>
    <definedName name="IQ_FOREIGN_GOVERNMENTS_NONTRANSACTION_ACCOUNTS_FDIC" hidden="1">"c6551"</definedName>
    <definedName name="IQ_FOREIGN_GOVERNMENTS_RECOVERIES_FDIC" hidden="1">"c6619"</definedName>
    <definedName name="IQ_FOREIGN_GOVERNMENTS_TOTAL_DEPOSITS_FDIC" hidden="1">"c6476"</definedName>
    <definedName name="IQ_FOREIGN_GOVERNMENTS_TRANSACTION_ACCOUNTS_FDIC" hidden="1">"c6543"</definedName>
    <definedName name="IQ_FOREIGN_LOANS" hidden="1">"c448"</definedName>
    <definedName name="IQ_FQ" hidden="1">500</definedName>
    <definedName name="IQ_FUEL" hidden="1">"c449"</definedName>
    <definedName name="IQ_FULL_TIME" hidden="1">"c450"</definedName>
    <definedName name="IQ_FULLY_INSURED_DEPOSITS_FDIC" hidden="1">"c6487"</definedName>
    <definedName name="IQ_FUTURES_FORWARD_CONTRACTS_NOTIONAL_AMOUNT_FDIC" hidden="1">"c6518"</definedName>
    <definedName name="IQ_FUTURES_FORWARD_CONTRACTS_RATE_RISK_FDIC" hidden="1">"c6508"</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X_CONTRACTS_FDIC" hidden="1">"c6517"</definedName>
    <definedName name="IQ_FX_CONTRACTS_SPOT_FDIC" hidden="1">"c6356"</definedName>
    <definedName name="IQ_FY" hidden="1">1000</definedName>
    <definedName name="IQ_GA_EXP" hidden="1">"c2241"</definedName>
    <definedName name="IQ_GAAP_BS" hidden="1">"c6789"</definedName>
    <definedName name="IQ_GAAP_CF" hidden="1">"c6790"</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AIN_SALE_LOANS_FDIC" hidden="1">"c6673"</definedName>
    <definedName name="IQ_GAIN_SALE_RE_FDIC" hidden="1">"c6674"</definedName>
    <definedName name="IQ_GAINS_SALE_ASSETS_FDIC" hidden="1">"c6675"</definedName>
    <definedName name="IQ_GDP" hidden="1">"c6874"</definedName>
    <definedName name="IQ_GDP_APR" hidden="1">"c7534"</definedName>
    <definedName name="IQ_GDP_APR_FC" hidden="1">"c8414"</definedName>
    <definedName name="IQ_GDP_FC" hidden="1">"c7754"</definedName>
    <definedName name="IQ_GDP_POP" hidden="1">"c7094"</definedName>
    <definedName name="IQ_GDP_POP_FC" hidden="1">"c7974"</definedName>
    <definedName name="IQ_GDP_REAL" hidden="1">"c6981"</definedName>
    <definedName name="IQ_GDP_REAL_APR" hidden="1">"c7641"</definedName>
    <definedName name="IQ_GDP_REAL_APR_FC" hidden="1">"c8521"</definedName>
    <definedName name="IQ_GDP_REAL_FC" hidden="1">"c7861"</definedName>
    <definedName name="IQ_GDP_REAL_POP" hidden="1">"c7201"</definedName>
    <definedName name="IQ_GDP_REAL_POP_FC" hidden="1">"c8081"</definedName>
    <definedName name="IQ_GDP_REAL_SAAR" hidden="1">"c6982"</definedName>
    <definedName name="IQ_GDP_REAL_SAAR_APR" hidden="1">"c7642"</definedName>
    <definedName name="IQ_GDP_REAL_SAAR_APR_FC" hidden="1">"c8522"</definedName>
    <definedName name="IQ_GDP_REAL_SAAR_FC" hidden="1">"c7862"</definedName>
    <definedName name="IQ_GDP_REAL_SAAR_POP" hidden="1">"c7202"</definedName>
    <definedName name="IQ_GDP_REAL_SAAR_POP_FC" hidden="1">"c8082"</definedName>
    <definedName name="IQ_GDP_REAL_SAAR_YOY" hidden="1">"c7422"</definedName>
    <definedName name="IQ_GDP_REAL_SAAR_YOY_FC" hidden="1">"c8302"</definedName>
    <definedName name="IQ_GDP_REAL_USD" hidden="1">"c11946"</definedName>
    <definedName name="IQ_GDP_REAL_USD_APR" hidden="1">"c11949"</definedName>
    <definedName name="IQ_GDP_REAL_USD_POP" hidden="1">"c11947"</definedName>
    <definedName name="IQ_GDP_REAL_USD_YOY" hidden="1">"c11948"</definedName>
    <definedName name="IQ_GDP_REAL_YOY" hidden="1">"c7421"</definedName>
    <definedName name="IQ_GDP_REAL_YOY_FC" hidden="1">"c8301"</definedName>
    <definedName name="IQ_GDP_SAAR" hidden="1">"c6875"</definedName>
    <definedName name="IQ_GDP_SAAR_APR" hidden="1">"c7535"</definedName>
    <definedName name="IQ_GDP_SAAR_APR_FC" hidden="1">"c8415"</definedName>
    <definedName name="IQ_GDP_SAAR_FC" hidden="1">"c7755"</definedName>
    <definedName name="IQ_GDP_SAAR_POP" hidden="1">"c7095"</definedName>
    <definedName name="IQ_GDP_SAAR_POP_FC" hidden="1">"c7975"</definedName>
    <definedName name="IQ_GDP_SAAR_YOY" hidden="1">"c7315"</definedName>
    <definedName name="IQ_GDP_SAAR_YOY_FC" hidden="1">"c8195"</definedName>
    <definedName name="IQ_GDP_USD" hidden="1">"c11834"</definedName>
    <definedName name="IQ_GDP_USD_APR" hidden="1">"c11837"</definedName>
    <definedName name="IQ_GDP_USD_POP" hidden="1">"c11835"</definedName>
    <definedName name="IQ_GDP_USD_YOY" hidden="1">"c11836"</definedName>
    <definedName name="IQ_GDP_YOY" hidden="1">"c7314"</definedName>
    <definedName name="IQ_GDP_YOY_FC" hidden="1">"c8194"</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LA_PCT_LEASED_CONSOL" hidden="1">"c8810"</definedName>
    <definedName name="IQ_GLA_PCT_LEASED_MANAGED" hidden="1">"c8812"</definedName>
    <definedName name="IQ_GLA_PCT_LEASED_OTHER" hidden="1">"c8813"</definedName>
    <definedName name="IQ_GLA_PCT_LEASED_TOTAL" hidden="1">"c8814"</definedName>
    <definedName name="IQ_GLA_PCT_LEASED_UNCONSOL" hidden="1">"c8811"</definedName>
    <definedName name="IQ_GLA_SQ_FT_CONSOL" hidden="1">"c8790"</definedName>
    <definedName name="IQ_GLA_SQ_FT_MANAGED" hidden="1">"c8792"</definedName>
    <definedName name="IQ_GLA_SQ_FT_OTHER" hidden="1">"c8793"</definedName>
    <definedName name="IQ_GLA_SQ_FT_TOTAL" hidden="1">"c8794"</definedName>
    <definedName name="IQ_GLA_SQ_FT_UNCONSOL" hidden="1">"c8791"</definedName>
    <definedName name="IQ_GLA_SQ_METER_CONSOL" hidden="1">"c8795"</definedName>
    <definedName name="IQ_GLA_SQ_METER_MANAGED" hidden="1">"c8797"</definedName>
    <definedName name="IQ_GLA_SQ_METER_OTHER" hidden="1">"c8798"</definedName>
    <definedName name="IQ_GLA_SQ_METER_TOTAL" hidden="1">"c8799"</definedName>
    <definedName name="IQ_GLA_SQ_METER_UNCONSOL" hidden="1">"c8796"</definedName>
    <definedName name="IQ_GNMA_FDIC" hidden="1">"c6398"</definedName>
    <definedName name="IQ_GOODWILL_FDIC" hidden="1">"c6334"</definedName>
    <definedName name="IQ_GOODWILL_IMPAIRMENT_FDIC" hidden="1">"c6678"</definedName>
    <definedName name="IQ_GOODWILL_INTAN_FDIC" hidden="1">"c6333"</definedName>
    <definedName name="IQ_GOODWILL_NET" hidden="1">"c1380"</definedName>
    <definedName name="IQ_GOVT_PERSONAL_TAXES_RECEIPTS" hidden="1">"c6876"</definedName>
    <definedName name="IQ_GOVT_PERSONAL_TAXES_RECEIPTS_APR" hidden="1">"c7536"</definedName>
    <definedName name="IQ_GOVT_PERSONAL_TAXES_RECEIPTS_APR_FC" hidden="1">"c8416"</definedName>
    <definedName name="IQ_GOVT_PERSONAL_TAXES_RECEIPTS_FC" hidden="1">"c7756"</definedName>
    <definedName name="IQ_GOVT_PERSONAL_TAXES_RECEIPTS_POP" hidden="1">"c7096"</definedName>
    <definedName name="IQ_GOVT_PERSONAL_TAXES_RECEIPTS_POP_FC" hidden="1">"c7976"</definedName>
    <definedName name="IQ_GOVT_PERSONAL_TAXES_RECEIPTS_YOY" hidden="1">"c7316"</definedName>
    <definedName name="IQ_GOVT_PERSONAL_TAXES_RECEIPTS_YOY_FC" hidden="1">"c8196"</definedName>
    <definedName name="IQ_GOVT_RECEIPTS" hidden="1">"c6877"</definedName>
    <definedName name="IQ_GOVT_RECEIPTS_APR" hidden="1">"c7537"</definedName>
    <definedName name="IQ_GOVT_RECEIPTS_APR_FC" hidden="1">"c8417"</definedName>
    <definedName name="IQ_GOVT_RECEIPTS_FC" hidden="1">"c7757"</definedName>
    <definedName name="IQ_GOVT_RECEIPTS_POP" hidden="1">"c7097"</definedName>
    <definedName name="IQ_GOVT_RECEIPTS_POP_FC" hidden="1">"c7977"</definedName>
    <definedName name="IQ_GOVT_RECEIPTS_YOY" hidden="1">"c7317"</definedName>
    <definedName name="IQ_GOVT_RECEIPTS_YOY_FC" hidden="1">"c8197"</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PC_EARNED" hidden="1">"c2747"</definedName>
    <definedName name="IQ_GROSS_PROFIT" hidden="1">"c1378"</definedName>
    <definedName name="IQ_GROSS_SPRD" hidden="1">"c2155"</definedName>
    <definedName name="IQ_GROSS_WRITTEN" hidden="1">"c2726"</definedName>
    <definedName name="IQ_GROUP_EMBEDDED_VALUE_ASSET_MANAGEMENT" hidden="1">"c9955"</definedName>
    <definedName name="IQ_GROUP_EMBEDDED_VALUE_HEALTH" hidden="1">"c9954"</definedName>
    <definedName name="IQ_GROUP_EMBEDDED_VALUE_LIFE" hidden="1">"c9953"</definedName>
    <definedName name="IQ_GROUP_EMBEDDED_VALUE_LIFE_OTHER" hidden="1">"c9956"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JUSTED_DISCHARGES" hidden="1">"c9977"</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SO_COVERED_LIVES" hidden="1">"c9982"</definedName>
    <definedName name="IQ_HC_ASO_MEMBERSHIP" hidden="1">"c9985"</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CASES" hidden="1">"c9978"</definedName>
    <definedName name="IQ_HC_CLAIMS_RESERVES" hidden="1">"c9989"</definedName>
    <definedName name="IQ_HC_DAYS_REV_OUT" hidden="1">"c5993"</definedName>
    <definedName name="IQ_HC_DISCHARGES" hidden="1">"c9976"</definedName>
    <definedName name="IQ_HC_EQUIV_ADMISSIONS_GROWTH" hidden="1">"c5998"</definedName>
    <definedName name="IQ_HC_EQUIVALENT_ADMISSIONS" hidden="1">"c5958"</definedName>
    <definedName name="IQ_HC_EQUIVALENT_ADMISSIONS_SF" hidden="1">"c6007"</definedName>
    <definedName name="IQ_HC_EQUIVALENT_PATIENT_DAYS" hidden="1">"c9980"</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L_EXPENSE_RATIO" hidden="1">"c9987"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CASE" hidden="1">"c9979"</definedName>
    <definedName name="IQ_HC_REV_PER_DISCHARGE" hidden="1">"c9990"</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RISK_COVERED_LIVES" hidden="1">"c9981"</definedName>
    <definedName name="IQ_HC_RISK_MEMBERSHIP" hidden="1">"c9984"</definedName>
    <definedName name="IQ_HC_SALARIES_PCT_REV" hidden="1">"c5970"</definedName>
    <definedName name="IQ_HC_SGA_MARGIN" hidden="1">"c9988"</definedName>
    <definedName name="IQ_HC_SUPPLIES_PCT_REV" hidden="1">"c5971"</definedName>
    <definedName name="IQ_HC_TOTAL_COVERED_LIVES" hidden="1">"c9983"</definedName>
    <definedName name="IQ_HC_TOTAL_MEMBERSHIP" hidden="1">"c9986"</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ELD_MATURITY_FDIC" hidden="1">"c6408"</definedName>
    <definedName name="IQ_HG_ACQUIRED_FRANCHISE_HOTEL_PROPERTIES" hidden="1">"c8584"</definedName>
    <definedName name="IQ_HG_ACQUIRED_FRANCHISE_ROOMS" hidden="1">"c8614"</definedName>
    <definedName name="IQ_HG_ACQUIRED_HOTEL_PROPERTIES" hidden="1">"c8572"</definedName>
    <definedName name="IQ_HG_ACQUIRED_MANAGED_HOTEL_PROPERTIES" hidden="1">"c8590"</definedName>
    <definedName name="IQ_HG_ACQUIRED_MANAGED_ROOMS" hidden="1">"c8620"</definedName>
    <definedName name="IQ_HG_ACQUIRED_OTHER_HOTEL_PROPERTIES" hidden="1">"c8596"</definedName>
    <definedName name="IQ_HG_ACQUIRED_OTHER_ROOMS" hidden="1">"c8626"</definedName>
    <definedName name="IQ_HG_ACQUIRED_OWNED_HOTEL_PROPERTIES" hidden="1">"c8578"</definedName>
    <definedName name="IQ_HG_ACQUIRED_OWNED_ROOMS" hidden="1">"c8608"</definedName>
    <definedName name="IQ_HG_ACQUIRED_ROOMS" hidden="1">"c8602"</definedName>
    <definedName name="IQ_HG_ADR_CHANGE_FRANCHISE" hidden="1">"c8684"</definedName>
    <definedName name="IQ_HG_ADR_CHANGE_MANAGED" hidden="1">"c8685"</definedName>
    <definedName name="IQ_HG_ADR_CHANGE_OTHER" hidden="1">"c8686"</definedName>
    <definedName name="IQ_HG_ADR_CHANGE_OWNED" hidden="1">"c8683"</definedName>
    <definedName name="IQ_HG_ADR_CHANGE_OWNED_COMP" hidden="1">"c8709"</definedName>
    <definedName name="IQ_HG_ADR_CHANGE_TOTAL" hidden="1">"c8687"</definedName>
    <definedName name="IQ_HG_ADR_CHANGE_TOTAL_COMP" hidden="1">"c8710"</definedName>
    <definedName name="IQ_HG_ADR_FRANCHISE" hidden="1">"c8664"</definedName>
    <definedName name="IQ_HG_ADR_MANAGED" hidden="1">"c8665"</definedName>
    <definedName name="IQ_HG_ADR_OTHER" hidden="1">"c8666"</definedName>
    <definedName name="IQ_HG_ADR_OWNED" hidden="1">"c8663"</definedName>
    <definedName name="IQ_HG_ADR_OWNED_COMP" hidden="1">"c8701"</definedName>
    <definedName name="IQ_HG_ADR_TOTAL" hidden="1">"c8667"</definedName>
    <definedName name="IQ_HG_ADR_TOTAL_COMP" hidden="1">"c8702"</definedName>
    <definedName name="IQ_HG_CASINOS_JV" hidden="1">"c8631"</definedName>
    <definedName name="IQ_HG_CASINOS_MANAGED" hidden="1">"c8632"</definedName>
    <definedName name="IQ_HG_CASINOS_OWNED" hidden="1">"c8630"</definedName>
    <definedName name="IQ_HG_CASINOS_TOTAL" hidden="1">"c8633"</definedName>
    <definedName name="IQ_HG_CLOSED_FRANCHISE_HOTEL_PROPERTIES" hidden="1">"c8586"</definedName>
    <definedName name="IQ_HG_CLOSED_FRANCHISE_ROOMS" hidden="1">"c8616"</definedName>
    <definedName name="IQ_HG_CLOSED_HOTEL_PROPERTIES" hidden="1">"c8574"</definedName>
    <definedName name="IQ_HG_CLOSED_MANAGED_HOTEL_PROPERTIES" hidden="1">"c8592"</definedName>
    <definedName name="IQ_HG_CLOSED_MANAGED_ROOMS" hidden="1">"c8622"</definedName>
    <definedName name="IQ_HG_CLOSED_OTHER_HOTEL_PROPERTIES" hidden="1">"c8598"</definedName>
    <definedName name="IQ_HG_CLOSED_OTHER_ROOMS" hidden="1">"c8628"</definedName>
    <definedName name="IQ_HG_CLOSED_OWNED_HOTEL_PROPERTIES" hidden="1">"c8580"</definedName>
    <definedName name="IQ_HG_CLOSED_OWNED_ROOMS" hidden="1">"c8610"</definedName>
    <definedName name="IQ_HG_CLOSED_ROOMS" hidden="1">"c8604"</definedName>
    <definedName name="IQ_HG_EXP_CASINO" hidden="1">"c8733"</definedName>
    <definedName name="IQ_HG_EXP_DEVELOPMENT" hidden="1">"c8738"</definedName>
    <definedName name="IQ_HG_EXP_ENTERTAINMENT" hidden="1">"c8736"</definedName>
    <definedName name="IQ_HG_EXP_FOOD_BEV" hidden="1">"c8734"</definedName>
    <definedName name="IQ_HG_EXP_FRANCHISE_MANAGEMENT" hidden="1">"c8744"</definedName>
    <definedName name="IQ_HG_EXP_OTHER_MNGD_FRANCHISE_PROP" hidden="1">"c8742"</definedName>
    <definedName name="IQ_HG_EXP_OWNED_LEASED_CONSOL_JV" hidden="1">"c8740"</definedName>
    <definedName name="IQ_HG_EXP_REIMBURSEMENTS" hidden="1">"c8743"</definedName>
    <definedName name="IQ_HG_EXP_RETAIL" hidden="1">"c8737"</definedName>
    <definedName name="IQ_HG_EXP_ROOMS" hidden="1">"c8735"</definedName>
    <definedName name="IQ_HG_EXP_THEATRE_CONCESSION" hidden="1">"c8739"</definedName>
    <definedName name="IQ_HG_EXP_VACA_OWNERSHIP_RES" hidden="1">"c8741"</definedName>
    <definedName name="IQ_HG_FOOD_PROM_COSTS" hidden="1">"c8746"</definedName>
    <definedName name="IQ_HG_FRANCHISE_HOTEL_PROPERTIES_BEG" hidden="1">"c8582"</definedName>
    <definedName name="IQ_HG_FRANCHISE_ROOMS_BEG" hidden="1">"c8612"</definedName>
    <definedName name="IQ_HG_GAMING_SPACE_JV" hidden="1">"c8635"</definedName>
    <definedName name="IQ_HG_GAMING_SPACE_MANAGED" hidden="1">"c8636"</definedName>
    <definedName name="IQ_HG_GAMING_SPACE_OWNED" hidden="1">"c8634"</definedName>
    <definedName name="IQ_HG_GAMING_SPACE_TOTAL" hidden="1">"c8637"</definedName>
    <definedName name="IQ_HG_HOTEL_PROPERTIES_BEG" hidden="1">"c8570"</definedName>
    <definedName name="IQ_HG_LAND_AVAIL_JV" hidden="1">"c8647"</definedName>
    <definedName name="IQ_HG_LAND_AVAIL_MANAGED" hidden="1">"c8648"</definedName>
    <definedName name="IQ_HG_LAND_AVAIL_OWNED" hidden="1">"c8646"</definedName>
    <definedName name="IQ_HG_LAND_AVAIL_TOTAL" hidden="1">"c8649"</definedName>
    <definedName name="IQ_HG_LAND_JV" hidden="1">"c8651"</definedName>
    <definedName name="IQ_HG_LAND_MANAGED" hidden="1">"c8652"</definedName>
    <definedName name="IQ_HG_LAND_OWNED" hidden="1">"c8650"</definedName>
    <definedName name="IQ_HG_LAND_TOTAL" hidden="1">"c8653"</definedName>
    <definedName name="IQ_HG_MANAGED_HOTEL_PROPERTIES_BEG" hidden="1">"c8588"</definedName>
    <definedName name="IQ_HG_MANAGED_ROOMS_BEG" hidden="1">"c8618"</definedName>
    <definedName name="IQ_HG_OCCUPANCY_CHANGE_FRANCHISE" hidden="1">"c8675"</definedName>
    <definedName name="IQ_HG_OCCUPANCY_CHANGE_MANAGED" hidden="1">"c8677"</definedName>
    <definedName name="IQ_HG_OCCUPANCY_CHANGE_OTHER" hidden="1">"c8679"</definedName>
    <definedName name="IQ_HG_OCCUPANCY_CHANGE_OWNED" hidden="1">"c8673"</definedName>
    <definedName name="IQ_HG_OCCUPANCY_CHANGE_OWNED_COMP" hidden="1">"c8705"</definedName>
    <definedName name="IQ_HG_OCCUPANCY_CHANGE_TOTAL" hidden="1">"c8681"</definedName>
    <definedName name="IQ_HG_OCCUPANCY_CHANGE_TOTAL_COMP" hidden="1">"c8707"</definedName>
    <definedName name="IQ_HG_OCCUPANCY_FRANCHISE" hidden="1">"c8659"</definedName>
    <definedName name="IQ_HG_OCCUPANCY_INCDEC_FRANCHISE" hidden="1">"c8676"</definedName>
    <definedName name="IQ_HG_OCCUPANCY_INCDEC_MANAGED" hidden="1">"c8678"</definedName>
    <definedName name="IQ_HG_OCCUPANCY_INCDEC_OTHER" hidden="1">"c8680"</definedName>
    <definedName name="IQ_HG_OCCUPANCY_INCDEC_OWNED" hidden="1">"c8674"</definedName>
    <definedName name="IQ_HG_OCCUPANCY_INCDEC_OWNED_COMP" hidden="1">"c8706"</definedName>
    <definedName name="IQ_HG_OCCUPANCY_INCDEC_TOTAL" hidden="1">"c8682"</definedName>
    <definedName name="IQ_HG_OCCUPANCY_INCDEC_TOTAL_COMP" hidden="1">"c8708"</definedName>
    <definedName name="IQ_HG_OCCUPANCY_MANAGED" hidden="1">"c8660"</definedName>
    <definedName name="IQ_HG_OCCUPANCY_OTHER" hidden="1">"c8661"</definedName>
    <definedName name="IQ_HG_OCCUPANCY_OWNED" hidden="1">"c8658"</definedName>
    <definedName name="IQ_HG_OCCUPANCY_OWNED_COMP" hidden="1">"c8699"</definedName>
    <definedName name="IQ_HG_OCCUPANCY_TOTAL" hidden="1">"c8662"</definedName>
    <definedName name="IQ_HG_OCCUPANCY_TOTAL_COMP" hidden="1">"c8700"</definedName>
    <definedName name="IQ_HG_OPENED_FRANCHISE_HOTEL_PROPERTIES" hidden="1">"c8583"</definedName>
    <definedName name="IQ_HG_OPENED_FRANCHISE_ROOMS" hidden="1">"c8613"</definedName>
    <definedName name="IQ_HG_OPENED_HOTEL_PROPERTIES" hidden="1">"c8571"</definedName>
    <definedName name="IQ_HG_OPENED_MANAGED_HOTEL_PROPERTIES" hidden="1">"c8589"</definedName>
    <definedName name="IQ_HG_OPENED_MANAGED_ROOMS" hidden="1">"c8619"</definedName>
    <definedName name="IQ_HG_OPENED_OTHER_HOTEL_PROPERTIES" hidden="1">"c8595"</definedName>
    <definedName name="IQ_HG_OPENED_OTHER_ROOMS" hidden="1">"c8625"</definedName>
    <definedName name="IQ_HG_OPENED_OWNED_HOTEL_PROPERTIES" hidden="1">"c8577"</definedName>
    <definedName name="IQ_HG_OPENED_OWNED_ROOMS" hidden="1">"c8607"</definedName>
    <definedName name="IQ_HG_OPENED_ROOMS" hidden="1">"c8601"</definedName>
    <definedName name="IQ_HG_OTHER_HOTEL_PROPERTIES_BEG" hidden="1">"c8594"</definedName>
    <definedName name="IQ_HG_OTHER_PROM_COSTS" hidden="1">"c8747"</definedName>
    <definedName name="IQ_HG_OTHER_ROOMS_BEG" hidden="1">"c8624"</definedName>
    <definedName name="IQ_HG_OWNED_HOTEL_PROPERTIES_BEG" hidden="1">"c8576"</definedName>
    <definedName name="IQ_HG_OWNED_ROOMS_BEG" hidden="1">"c8606"</definedName>
    <definedName name="IQ_HG_PARKING_SPACES_JV" hidden="1">"c8655"</definedName>
    <definedName name="IQ_HG_PARKING_SPACES_MANAGED" hidden="1">"c8656"</definedName>
    <definedName name="IQ_HG_PARKING_SPACES_OWNED" hidden="1">"c8654"</definedName>
    <definedName name="IQ_HG_PARKING_SPACES_TOTAL" hidden="1">"c8657"</definedName>
    <definedName name="IQ_HG_REV_BASE_MANAGEMENT_FEES" hidden="1">"c8726"</definedName>
    <definedName name="IQ_HG_REV_CASINO" hidden="1">"c8713"</definedName>
    <definedName name="IQ_HG_REV_COST_REIMBURSEMENT" hidden="1">"c8728"</definedName>
    <definedName name="IQ_HG_REV_ENTERTAINMENT" hidden="1">"c8716"</definedName>
    <definedName name="IQ_HG_REV_FOOD_BEV" hidden="1">"c8714"</definedName>
    <definedName name="IQ_HG_REV_FRANCHISE" hidden="1">"c8725"</definedName>
    <definedName name="IQ_HG_REV_INCENTIVE_MANAGEMENT_FEES" hidden="1">"c8727"</definedName>
    <definedName name="IQ_HG_REV_MANAGEMENT_FEES" hidden="1">"c8718"</definedName>
    <definedName name="IQ_HG_REV_OTHER_MNGD_FRANCHISE_PROP" hidden="1">"c8730"</definedName>
    <definedName name="IQ_HG_REV_OTHER_OP_SEGMENT" hidden="1">"c8721"</definedName>
    <definedName name="IQ_HG_REV_OTHER_OWNERSHIP_MIX" hidden="1">"c8731"</definedName>
    <definedName name="IQ_HG_REV_OWNED_LEASED_CONSOL_JV_HOTELS" hidden="1">"c8724"</definedName>
    <definedName name="IQ_HG_REV_PROMOTIONAL_ALLOWANCE" hidden="1">"c8722"</definedName>
    <definedName name="IQ_HG_REV_RACING" hidden="1">"c8719"</definedName>
    <definedName name="IQ_HG_REV_RETAIL" hidden="1">"c8717"</definedName>
    <definedName name="IQ_HG_REV_ROOMS" hidden="1">"c8715"</definedName>
    <definedName name="IQ_HG_REV_THEATRE_CONCESSION" hidden="1">"c8720"</definedName>
    <definedName name="IQ_HG_REV_TOTAL_OP_SEGMENT" hidden="1">"c8723"</definedName>
    <definedName name="IQ_HG_REV_TOTAL_OWNERSHIP_MIX" hidden="1">"c8732"</definedName>
    <definedName name="IQ_HG_REV_VACA_OWNERSHIP_RES_SALES_SVCS" hidden="1">"c8729"</definedName>
    <definedName name="IQ_HG_REVENUES_CHANGE_OWNED_COMP" hidden="1">"c8697"</definedName>
    <definedName name="IQ_HG_REVENUES_CHANGE_TOTAL_COMP" hidden="1">"c8698"</definedName>
    <definedName name="IQ_HG_REVPAR_CHANGE_MANAGED" hidden="1">"c8690"</definedName>
    <definedName name="IQ_HG_REVPAR_CHANGE_OTHER" hidden="1">"c8691"</definedName>
    <definedName name="IQ_HG_REVPAR_CHANGE_OWNED" hidden="1">"c8688"</definedName>
    <definedName name="IQ_HG_REVPAR_CHANGE_OWNED_COMP" hidden="1">"c8711"</definedName>
    <definedName name="IQ_HG_REVPAR_CHANGE_TOTAL" hidden="1">"c8692"</definedName>
    <definedName name="IQ_HG_REVPAR_CHANGE_TOTAL_COMP" hidden="1">"c8712"</definedName>
    <definedName name="IQ_HG_REVPAR_CHNAGE_FRANCHISE" hidden="1">"c8689"</definedName>
    <definedName name="IQ_HG_REVPAR_FRANCHISE" hidden="1">"c8669"</definedName>
    <definedName name="IQ_HG_REVPAR_MANAGED" hidden="1">"c8670"</definedName>
    <definedName name="IQ_HG_REVPAR_OTHER" hidden="1">"c8671"</definedName>
    <definedName name="IQ_HG_REVPAR_OWNED" hidden="1">"c8668"</definedName>
    <definedName name="IQ_HG_REVPAR_OWNED_COMP" hidden="1">"c8703"</definedName>
    <definedName name="IQ_HG_REVPAR_TOTAL" hidden="1">"c8672"</definedName>
    <definedName name="IQ_HG_REVPAR_TOTAL_COMP" hidden="1">"c8704"</definedName>
    <definedName name="IQ_HG_ROOM_PROM_COSTS" hidden="1">"c8745"</definedName>
    <definedName name="IQ_HG_ROOMS_BEG" hidden="1">"c8600"</definedName>
    <definedName name="IQ_HG_SLOT_MACHINES_JV" hidden="1">"c8639"</definedName>
    <definedName name="IQ_HG_SLOT_MACHINES_MANAGED" hidden="1">"c8640"</definedName>
    <definedName name="IQ_HG_SLOT_MACHINES_OWNED" hidden="1">"c8638"</definedName>
    <definedName name="IQ_HG_SLOT_MACHINES_TOTAL" hidden="1">"c8641"</definedName>
    <definedName name="IQ_HG_SOLD_FRANCHISE_HOTEL_PROPERTIES" hidden="1">"c8585"</definedName>
    <definedName name="IQ_HG_SOLD_FRANCHISE_ROOMS" hidden="1">"c8615"</definedName>
    <definedName name="IQ_HG_SOLD_HOTEL_PROPERTIES" hidden="1">"c8573"</definedName>
    <definedName name="IQ_HG_SOLD_MANAGED_HOTEL_PROPERTIES" hidden="1">"c8591"</definedName>
    <definedName name="IQ_HG_SOLD_MANAGED_ROOMS" hidden="1">"c8621"</definedName>
    <definedName name="IQ_HG_SOLD_OTHER_HOTEL_PROPERTIES" hidden="1">"c8597"</definedName>
    <definedName name="IQ_HG_SOLD_OTHER_ROOMS" hidden="1">"c8627"</definedName>
    <definedName name="IQ_HG_SOLD_OWNED_HOTEL_PROPERTIES" hidden="1">"c8579"</definedName>
    <definedName name="IQ_HG_SOLD_OWNED_ROOMS" hidden="1">"c8609"</definedName>
    <definedName name="IQ_HG_SOLD_ROOMS" hidden="1">"c8603"</definedName>
    <definedName name="IQ_HG_TABLE_GAMES_JV" hidden="1">"c8643"</definedName>
    <definedName name="IQ_HG_TABLE_GAMES_MANAGED" hidden="1">"c8644"</definedName>
    <definedName name="IQ_HG_TABLE_GAMES_OWNED" hidden="1">"c8642"</definedName>
    <definedName name="IQ_HG_TABLE_GAMES_TOTAL" hidden="1">"c8645"</definedName>
    <definedName name="IQ_HG_TOTAL_FRANCHISE_HOTEL_PROPERTIES" hidden="1">"c8587"</definedName>
    <definedName name="IQ_HG_TOTAL_FRANCHISE_ROOMS" hidden="1">"c8617"</definedName>
    <definedName name="IQ_HG_TOTAL_HOTEL_PROPERTIES" hidden="1">"c8575"</definedName>
    <definedName name="IQ_HG_TOTAL_MANAGED_HOTEL_PROPERTIES" hidden="1">"c8593"</definedName>
    <definedName name="IQ_HG_TOTAL_MANAGED_ROOMS" hidden="1">"c8623"</definedName>
    <definedName name="IQ_HG_TOTAL_OTHER_HOTEL_PROPERTIES" hidden="1">"c8599"</definedName>
    <definedName name="IQ_HG_TOTAL_OTHER_ROOMS" hidden="1">"c8629"</definedName>
    <definedName name="IQ_HG_TOTAL_OWNED_HOTEL_PROPERTIES" hidden="1">"c8581"</definedName>
    <definedName name="IQ_HG_TOTAL_OWNED_PROPERTIES_COMP" hidden="1">"c8693"</definedName>
    <definedName name="IQ_HG_TOTAL_OWNED_ROOMS" hidden="1">"c8611"</definedName>
    <definedName name="IQ_HG_TOTAL_OWNED_ROOMS_COMP" hidden="1">"c8695"</definedName>
    <definedName name="IQ_HG_TOTAL_PROM_COSTS" hidden="1">"c8748"</definedName>
    <definedName name="IQ_HG_TOTAL_PROPERTIES_COMP" hidden="1">"c8694"</definedName>
    <definedName name="IQ_HG_TOTAL_ROOMS" hidden="1">"c8605"</definedName>
    <definedName name="IQ_HG_TOTAL_ROOMS_COMP" hidden="1">"c8696"</definedName>
    <definedName name="IQ_HIGH_TARGET_PRICE" hidden="1">"c1651"</definedName>
    <definedName name="IQ_HIGH_TARGET_PRICE_CIQ" hidden="1">"c4659"</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EQUITY_LOC_NET_CHARGE_OFFS_FDIC" hidden="1">"c6644"</definedName>
    <definedName name="IQ_HOME_EQUITY_LOC_TOTAL_CHARGE_OFFS_FDIC" hidden="1">"c6606"</definedName>
    <definedName name="IQ_HOME_EQUITY_LOC_TOTAL_RECOVERIES_FDIC" hidden="1">"c6625"</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SALES_NEW" hidden="1">"c6924"</definedName>
    <definedName name="IQ_HOME_SALES_NEW_APR" hidden="1">"c7584"</definedName>
    <definedName name="IQ_HOME_SALES_NEW_APR_FC" hidden="1">"c8464"</definedName>
    <definedName name="IQ_HOME_SALES_NEW_FC" hidden="1">"c7804"</definedName>
    <definedName name="IQ_HOME_SALES_NEW_POP" hidden="1">"c7144"</definedName>
    <definedName name="IQ_HOME_SALES_NEW_POP_FC" hidden="1">"c8024"</definedName>
    <definedName name="IQ_HOME_SALES_NEW_YOY" hidden="1">"c7364"</definedName>
    <definedName name="IQ_HOME_SALES_NEW_YOY_FC" hidden="1">"c8244"</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HOURLY_COMP" hidden="1">"c6879"</definedName>
    <definedName name="IQ_HOURLY_COMP_APR" hidden="1">"c7539"</definedName>
    <definedName name="IQ_HOURLY_COMP_APR_FC" hidden="1">"c8419"</definedName>
    <definedName name="IQ_HOURLY_COMP_FC" hidden="1">"c7759"</definedName>
    <definedName name="IQ_HOURLY_COMP_POP" hidden="1">"c7099"</definedName>
    <definedName name="IQ_HOURLY_COMP_POP_FC" hidden="1">"c7979"</definedName>
    <definedName name="IQ_HOURLY_COMP_YOY" hidden="1">"c7319"</definedName>
    <definedName name="IQ_HOURLY_COMP_YOY_FC" hidden="1">"c8199"</definedName>
    <definedName name="IQ_HOUSING_COMPLETIONS" hidden="1">"c6881"</definedName>
    <definedName name="IQ_HOUSING_COMPLETIONS_APR" hidden="1">"c7541"</definedName>
    <definedName name="IQ_HOUSING_COMPLETIONS_APR_FC" hidden="1">"c8421"</definedName>
    <definedName name="IQ_HOUSING_COMPLETIONS_FC" hidden="1">"c7761"</definedName>
    <definedName name="IQ_HOUSING_COMPLETIONS_POP" hidden="1">"c7101"</definedName>
    <definedName name="IQ_HOUSING_COMPLETIONS_POP_FC" hidden="1">"c7981"</definedName>
    <definedName name="IQ_HOUSING_COMPLETIONS_SINGLE_FAM_APR_FC_UNUSED_UNUSED_UNUSED" hidden="1">"c8422"</definedName>
    <definedName name="IQ_HOUSING_COMPLETIONS_SINGLE_FAM_APR_UNUSED_UNUSED_UNUSED" hidden="1">"c7542"</definedName>
    <definedName name="IQ_HOUSING_COMPLETIONS_SINGLE_FAM_FC_UNUSED_UNUSED_UNUSED" hidden="1">"c7762"</definedName>
    <definedName name="IQ_HOUSING_COMPLETIONS_SINGLE_FAM_POP_FC_UNUSED_UNUSED_UNUSED" hidden="1">"c7982"</definedName>
    <definedName name="IQ_HOUSING_COMPLETIONS_SINGLE_FAM_POP_UNUSED_UNUSED_UNUSED" hidden="1">"c7102"</definedName>
    <definedName name="IQ_HOUSING_COMPLETIONS_SINGLE_FAM_UNUSED_UNUSED_UNUSED" hidden="1">"c6882"</definedName>
    <definedName name="IQ_HOUSING_COMPLETIONS_SINGLE_FAM_YOY_FC_UNUSED_UNUSED_UNUSED" hidden="1">"c8202"</definedName>
    <definedName name="IQ_HOUSING_COMPLETIONS_SINGLE_FAM_YOY_UNUSED_UNUSED_UNUSED" hidden="1">"c7322"</definedName>
    <definedName name="IQ_HOUSING_COMPLETIONS_YOY" hidden="1">"c7321"</definedName>
    <definedName name="IQ_HOUSING_COMPLETIONS_YOY_FC" hidden="1">"c8201"</definedName>
    <definedName name="IQ_HOUSING_PERMITS" hidden="1">"c6883"</definedName>
    <definedName name="IQ_HOUSING_PERMITS_APR" hidden="1">"c7543"</definedName>
    <definedName name="IQ_HOUSING_PERMITS_APR_FC" hidden="1">"c8423"</definedName>
    <definedName name="IQ_HOUSING_PERMITS_FC" hidden="1">"c7763"</definedName>
    <definedName name="IQ_HOUSING_PERMITS_POP" hidden="1">"c7103"</definedName>
    <definedName name="IQ_HOUSING_PERMITS_POP_FC" hidden="1">"c7983"</definedName>
    <definedName name="IQ_HOUSING_PERMITS_YOY" hidden="1">"c7323"</definedName>
    <definedName name="IQ_HOUSING_PERMITS_YOY_FC" hidden="1">"c8203"</definedName>
    <definedName name="IQ_HOUSING_STARTS" hidden="1">"c6884"</definedName>
    <definedName name="IQ_HOUSING_STARTS_APR" hidden="1">"c7544"</definedName>
    <definedName name="IQ_HOUSING_STARTS_APR_FC" hidden="1">"c8424"</definedName>
    <definedName name="IQ_HOUSING_STARTS_FC" hidden="1">"c7764"</definedName>
    <definedName name="IQ_HOUSING_STARTS_POP" hidden="1">"c7104"</definedName>
    <definedName name="IQ_HOUSING_STARTS_POP_FC" hidden="1">"c7984"</definedName>
    <definedName name="IQ_HOUSING_STARTS_SAAR" hidden="1">"c6885"</definedName>
    <definedName name="IQ_HOUSING_STARTS_SAAR_APR" hidden="1">"c7545"</definedName>
    <definedName name="IQ_HOUSING_STARTS_SAAR_APR_FC" hidden="1">"c8425"</definedName>
    <definedName name="IQ_HOUSING_STARTS_SAAR_FC" hidden="1">"c7765"</definedName>
    <definedName name="IQ_HOUSING_STARTS_SAAR_POP" hidden="1">"c7105"</definedName>
    <definedName name="IQ_HOUSING_STARTS_SAAR_POP_FC" hidden="1">"c7985"</definedName>
    <definedName name="IQ_HOUSING_STARTS_SAAR_YOY" hidden="1">"c7325"</definedName>
    <definedName name="IQ_HOUSING_STARTS_SAAR_YOY_FC" hidden="1">"c8205"</definedName>
    <definedName name="IQ_HOUSING_STARTS_YOY" hidden="1">"c7324"</definedName>
    <definedName name="IQ_HOUSING_STARTS_YOY_FC" hidden="1">"c8204"</definedName>
    <definedName name="IQ_HRS_WORKED_FULL_PT" hidden="1">"c6880"</definedName>
    <definedName name="IQ_HRS_WORKED_FULL_PT_APR" hidden="1">"c7540"</definedName>
    <definedName name="IQ_HRS_WORKED_FULL_PT_APR_FC" hidden="1">"c8420"</definedName>
    <definedName name="IQ_HRS_WORKED_FULL_PT_FC" hidden="1">"c7760"</definedName>
    <definedName name="IQ_HRS_WORKED_FULL_PT_POP" hidden="1">"c7100"</definedName>
    <definedName name="IQ_HRS_WORKED_FULL_PT_POP_FC" hidden="1">"c7980"</definedName>
    <definedName name="IQ_HRS_WORKED_FULL_PT_YOY" hidden="1">"c7320"</definedName>
    <definedName name="IQ_HRS_WORKED_FULL_PT_YOY_FC" hidden="1">"c8200"</definedName>
    <definedName name="IQ_IM_AVG_REV_PER_CLICK" hidden="1">"c9991"</definedName>
    <definedName name="IQ_IM_NUMBER_PAGE_VIEWS" hidden="1">"c9993"</definedName>
    <definedName name="IQ_IM_NUMBER_PAID_CLICKS" hidden="1">"c9995"</definedName>
    <definedName name="IQ_IM_NUMBER_PAID_CLICKS_GROWTH" hidden="1">"c9996"</definedName>
    <definedName name="IQ_IM_PAGE_VIEWS_GROWTH" hidden="1">"c9994"</definedName>
    <definedName name="IQ_IM_REV_PER_PAGE_VIEW_GROWTH" hidden="1">"c9992"</definedName>
    <definedName name="IQ_IM_TRAFFIC_ACQUISITION_CHANGE" hidden="1">"c9998"</definedName>
    <definedName name="IQ_IM_TRAFFIC_ACQUISITION_COST_TO_AD_REV_RATIO" hidden="1">"c10000"</definedName>
    <definedName name="IQ_IM_TRAFFIC_ACQUISITION_COST_TO_TOTAL_REV_RATIO" hidden="1">"c9999"</definedName>
    <definedName name="IQ_IM_TRAFFIC_ACQUISITION_COSTS" hidden="1">"c9997"</definedName>
    <definedName name="IQ_IMPAIR_OIL" hidden="1">"c547"</definedName>
    <definedName name="IQ_IMPAIRMENT_GW" hidden="1">"c548"</definedName>
    <definedName name="IQ_IMPORT_PRICE_INDEX" hidden="1">"c6886"</definedName>
    <definedName name="IQ_IMPORT_PRICE_INDEX_APR" hidden="1">"c7546"</definedName>
    <definedName name="IQ_IMPORT_PRICE_INDEX_APR_FC" hidden="1">"c8426"</definedName>
    <definedName name="IQ_IMPORT_PRICE_INDEX_FC" hidden="1">"c7766"</definedName>
    <definedName name="IQ_IMPORT_PRICE_INDEX_POP" hidden="1">"c7106"</definedName>
    <definedName name="IQ_IMPORT_PRICE_INDEX_POP_FC" hidden="1">"c7986"</definedName>
    <definedName name="IQ_IMPORT_PRICE_INDEX_YOY" hidden="1">"c7326"</definedName>
    <definedName name="IQ_IMPORT_PRICE_INDEX_YOY_FC" hidden="1">"c8206"</definedName>
    <definedName name="IQ_IMPORTS_GOODS" hidden="1">"c6887"</definedName>
    <definedName name="IQ_IMPORTS_GOODS_APR" hidden="1">"c7547"</definedName>
    <definedName name="IQ_IMPORTS_GOODS_APR_FC" hidden="1">"c8427"</definedName>
    <definedName name="IQ_IMPORTS_GOODS_FC" hidden="1">"c7767"</definedName>
    <definedName name="IQ_IMPORTS_GOODS_NONFACTOR_SERVICES" hidden="1">"c6888"</definedName>
    <definedName name="IQ_IMPORTS_GOODS_NONFACTOR_SERVICES_APR" hidden="1">"c7548"</definedName>
    <definedName name="IQ_IMPORTS_GOODS_NONFACTOR_SERVICES_APR_FC" hidden="1">"c8428"</definedName>
    <definedName name="IQ_IMPORTS_GOODS_NONFACTOR_SERVICES_FC" hidden="1">"c7768"</definedName>
    <definedName name="IQ_IMPORTS_GOODS_NONFACTOR_SERVICES_POP" hidden="1">"c7108"</definedName>
    <definedName name="IQ_IMPORTS_GOODS_NONFACTOR_SERVICES_POP_FC" hidden="1">"c7988"</definedName>
    <definedName name="IQ_IMPORTS_GOODS_NONFACTOR_SERVICES_YOY" hidden="1">"c7328"</definedName>
    <definedName name="IQ_IMPORTS_GOODS_NONFACTOR_SERVICES_YOY_FC" hidden="1">"c8208"</definedName>
    <definedName name="IQ_IMPORTS_GOODS_POP" hidden="1">"c7107"</definedName>
    <definedName name="IQ_IMPORTS_GOODS_POP_FC" hidden="1">"c7987"</definedName>
    <definedName name="IQ_IMPORTS_GOODS_REAL" hidden="1">"c11950"</definedName>
    <definedName name="IQ_IMPORTS_GOODS_REAL_APR" hidden="1">"c11953"</definedName>
    <definedName name="IQ_IMPORTS_GOODS_REAL_POP" hidden="1">"c11951"</definedName>
    <definedName name="IQ_IMPORTS_GOODS_REAL_SAAR_APR_FC_UNUSED_UNUSED_UNUSED" hidden="1">"c8523"</definedName>
    <definedName name="IQ_IMPORTS_GOODS_REAL_SAAR_APR_UNUSED_UNUSED_UNUSED" hidden="1">"c7643"</definedName>
    <definedName name="IQ_IMPORTS_GOODS_REAL_SAAR_FC_UNUSED_UNUSED_UNUSED" hidden="1">"c7863"</definedName>
    <definedName name="IQ_IMPORTS_GOODS_REAL_SAAR_POP_FC_UNUSED_UNUSED_UNUSED" hidden="1">"c8083"</definedName>
    <definedName name="IQ_IMPORTS_GOODS_REAL_SAAR_POP_UNUSED_UNUSED_UNUSED" hidden="1">"c7203"</definedName>
    <definedName name="IQ_IMPORTS_GOODS_REAL_SAAR_UNUSED_UNUSED_UNUSED" hidden="1">"c6983"</definedName>
    <definedName name="IQ_IMPORTS_GOODS_REAL_SAAR_YOY_FC_UNUSED_UNUSED_UNUSED" hidden="1">"c8303"</definedName>
    <definedName name="IQ_IMPORTS_GOODS_REAL_SAAR_YOY_UNUSED_UNUSED_UNUSED" hidden="1">"c7423"</definedName>
    <definedName name="IQ_IMPORTS_GOODS_REAL_YOY" hidden="1">"c11952"</definedName>
    <definedName name="IQ_IMPORTS_GOODS_SAAR" hidden="1">"c6891"</definedName>
    <definedName name="IQ_IMPORTS_GOODS_SAAR_APR" hidden="1">"c7551"</definedName>
    <definedName name="IQ_IMPORTS_GOODS_SAAR_APR_FC" hidden="1">"c8431"</definedName>
    <definedName name="IQ_IMPORTS_GOODS_SAAR_FC" hidden="1">"c7771"</definedName>
    <definedName name="IQ_IMPORTS_GOODS_SAAR_POP" hidden="1">"c7111"</definedName>
    <definedName name="IQ_IMPORTS_GOODS_SAAR_POP_FC" hidden="1">"c7991"</definedName>
    <definedName name="IQ_IMPORTS_GOODS_SAAR_USD_APR_FC" hidden="1">"c11849"</definedName>
    <definedName name="IQ_IMPORTS_GOODS_SAAR_USD_FC" hidden="1">"c11846"</definedName>
    <definedName name="IQ_IMPORTS_GOODS_SAAR_USD_POP_FC" hidden="1">"c11847"</definedName>
    <definedName name="IQ_IMPORTS_GOODS_SAAR_USD_YOY_FC" hidden="1">"c11848"</definedName>
    <definedName name="IQ_IMPORTS_GOODS_SAAR_YOY" hidden="1">"c7331"</definedName>
    <definedName name="IQ_IMPORTS_GOODS_SAAR_YOY_FC" hidden="1">"c8211"</definedName>
    <definedName name="IQ_IMPORTS_GOODS_SERVICES_APR_FC_UNUSED_UNUSED_UNUSED" hidden="1">"c8429"</definedName>
    <definedName name="IQ_IMPORTS_GOODS_SERVICES_APR_UNUSED_UNUSED_UNUSED" hidden="1">"c7549"</definedName>
    <definedName name="IQ_IMPORTS_GOODS_SERVICES_FC_UNUSED_UNUSED_UNUSED" hidden="1">"c7769"</definedName>
    <definedName name="IQ_IMPORTS_GOODS_SERVICES_POP_FC_UNUSED_UNUSED_UNUSED" hidden="1">"c7989"</definedName>
    <definedName name="IQ_IMPORTS_GOODS_SERVICES_POP_UNUSED_UNUSED_UNUSED" hidden="1">"c7109"</definedName>
    <definedName name="IQ_IMPORTS_GOODS_SERVICES_REAL" hidden="1">"c6985"</definedName>
    <definedName name="IQ_IMPORTS_GOODS_SERVICES_REAL_APR" hidden="1">"c7645"</definedName>
    <definedName name="IQ_IMPORTS_GOODS_SERVICES_REAL_APR_FC" hidden="1">"c8525"</definedName>
    <definedName name="IQ_IMPORTS_GOODS_SERVICES_REAL_FC" hidden="1">"c7865"</definedName>
    <definedName name="IQ_IMPORTS_GOODS_SERVICES_REAL_POP" hidden="1">"c7205"</definedName>
    <definedName name="IQ_IMPORTS_GOODS_SERVICES_REAL_POP_FC" hidden="1">"c8085"</definedName>
    <definedName name="IQ_IMPORTS_GOODS_SERVICES_REAL_SAAR" hidden="1">"c11958"</definedName>
    <definedName name="IQ_IMPORTS_GOODS_SERVICES_REAL_SAAR_APR" hidden="1">"c11961"</definedName>
    <definedName name="IQ_IMPORTS_GOODS_SERVICES_REAL_SAAR_APR_FC_UNUSED_UNUSED_UNUSED" hidden="1">"c8524"</definedName>
    <definedName name="IQ_IMPORTS_GOODS_SERVICES_REAL_SAAR_APR_UNUSED_UNUSED_UNUSED" hidden="1">"c7644"</definedName>
    <definedName name="IQ_IMPORTS_GOODS_SERVICES_REAL_SAAR_FC_UNUSED_UNUSED_UNUSED" hidden="1">"c7864"</definedName>
    <definedName name="IQ_IMPORTS_GOODS_SERVICES_REAL_SAAR_POP" hidden="1">"c11959"</definedName>
    <definedName name="IQ_IMPORTS_GOODS_SERVICES_REAL_SAAR_POP_FC_UNUSED_UNUSED_UNUSED" hidden="1">"c8084"</definedName>
    <definedName name="IQ_IMPORTS_GOODS_SERVICES_REAL_SAAR_POP_UNUSED_UNUSED_UNUSED" hidden="1">"c7204"</definedName>
    <definedName name="IQ_IMPORTS_GOODS_SERVICES_REAL_SAAR_UNUSED_UNUSED_UNUSED" hidden="1">"c6984"</definedName>
    <definedName name="IQ_IMPORTS_GOODS_SERVICES_REAL_SAAR_USD" hidden="1">"c11962"</definedName>
    <definedName name="IQ_IMPORTS_GOODS_SERVICES_REAL_SAAR_USD_APR" hidden="1">"c11965"</definedName>
    <definedName name="IQ_IMPORTS_GOODS_SERVICES_REAL_SAAR_USD_APR_FC" hidden="1">"c11969"</definedName>
    <definedName name="IQ_IMPORTS_GOODS_SERVICES_REAL_SAAR_USD_FC" hidden="1">"c11966"</definedName>
    <definedName name="IQ_IMPORTS_GOODS_SERVICES_REAL_SAAR_USD_POP" hidden="1">"c11963"</definedName>
    <definedName name="IQ_IMPORTS_GOODS_SERVICES_REAL_SAAR_USD_POP_FC" hidden="1">"c11967"</definedName>
    <definedName name="IQ_IMPORTS_GOODS_SERVICES_REAL_SAAR_USD_YOY" hidden="1">"c11964"</definedName>
    <definedName name="IQ_IMPORTS_GOODS_SERVICES_REAL_SAAR_USD_YOY_FC" hidden="1">"c11968"</definedName>
    <definedName name="IQ_IMPORTS_GOODS_SERVICES_REAL_SAAR_YOY" hidden="1">"c11960"</definedName>
    <definedName name="IQ_IMPORTS_GOODS_SERVICES_REAL_SAAR_YOY_FC_UNUSED_UNUSED_UNUSED" hidden="1">"c8304"</definedName>
    <definedName name="IQ_IMPORTS_GOODS_SERVICES_REAL_SAAR_YOY_UNUSED_UNUSED_UNUSED" hidden="1">"c7424"</definedName>
    <definedName name="IQ_IMPORTS_GOODS_SERVICES_REAL_USD" hidden="1">"c11954"</definedName>
    <definedName name="IQ_IMPORTS_GOODS_SERVICES_REAL_USD_APR" hidden="1">"c11957"</definedName>
    <definedName name="IQ_IMPORTS_GOODS_SERVICES_REAL_USD_POP" hidden="1">"c11955"</definedName>
    <definedName name="IQ_IMPORTS_GOODS_SERVICES_REAL_USD_YOY" hidden="1">"c11956"</definedName>
    <definedName name="IQ_IMPORTS_GOODS_SERVICES_REAL_YOY" hidden="1">"c7425"</definedName>
    <definedName name="IQ_IMPORTS_GOODS_SERVICES_REAL_YOY_FC" hidden="1">"c8305"</definedName>
    <definedName name="IQ_IMPORTS_GOODS_SERVICES_SAAR" hidden="1">"c6890"</definedName>
    <definedName name="IQ_IMPORTS_GOODS_SERVICES_SAAR_APR" hidden="1">"c7550"</definedName>
    <definedName name="IQ_IMPORTS_GOODS_SERVICES_SAAR_APR_FC" hidden="1">"c8430"</definedName>
    <definedName name="IQ_IMPORTS_GOODS_SERVICES_SAAR_FC" hidden="1">"c7770"</definedName>
    <definedName name="IQ_IMPORTS_GOODS_SERVICES_SAAR_POP" hidden="1">"c7110"</definedName>
    <definedName name="IQ_IMPORTS_GOODS_SERVICES_SAAR_POP_FC" hidden="1">"c7990"</definedName>
    <definedName name="IQ_IMPORTS_GOODS_SERVICES_SAAR_YOY" hidden="1">"c7330"</definedName>
    <definedName name="IQ_IMPORTS_GOODS_SERVICES_SAAR_YOY_FC" hidden="1">"c8210"</definedName>
    <definedName name="IQ_IMPORTS_GOODS_SERVICES_UNUSED_UNUSED_UNUSED" hidden="1">"c6889"</definedName>
    <definedName name="IQ_IMPORTS_GOODS_SERVICES_USD" hidden="1">"c11842"</definedName>
    <definedName name="IQ_IMPORTS_GOODS_SERVICES_USD_APR" hidden="1">"c11845"</definedName>
    <definedName name="IQ_IMPORTS_GOODS_SERVICES_USD_POP" hidden="1">"c11843"</definedName>
    <definedName name="IQ_IMPORTS_GOODS_SERVICES_USD_YOY" hidden="1">"c11844"</definedName>
    <definedName name="IQ_IMPORTS_GOODS_SERVICES_YOY_FC_UNUSED_UNUSED_UNUSED" hidden="1">"c8209"</definedName>
    <definedName name="IQ_IMPORTS_GOODS_SERVICES_YOY_UNUSED_UNUSED_UNUSED" hidden="1">"c7329"</definedName>
    <definedName name="IQ_IMPORTS_GOODS_USD_APR_FC" hidden="1">"c11841"</definedName>
    <definedName name="IQ_IMPORTS_GOODS_USD_FC" hidden="1">"c11838"</definedName>
    <definedName name="IQ_IMPORTS_GOODS_USD_POP_FC" hidden="1">"c11839"</definedName>
    <definedName name="IQ_IMPORTS_GOODS_USD_YOY_FC" hidden="1">"c11840"</definedName>
    <definedName name="IQ_IMPORTS_GOODS_YOY" hidden="1">"c7327"</definedName>
    <definedName name="IQ_IMPORTS_GOODS_YOY_FC" hidden="1">"c8207"</definedName>
    <definedName name="IQ_IMPORTS_NONFACTOR_SERVICES" hidden="1">"c6892"</definedName>
    <definedName name="IQ_IMPORTS_NONFACTOR_SERVICES_APR" hidden="1">"c7552"</definedName>
    <definedName name="IQ_IMPORTS_NONFACTOR_SERVICES_APR_FC" hidden="1">"c8432"</definedName>
    <definedName name="IQ_IMPORTS_NONFACTOR_SERVICES_FC" hidden="1">"c7772"</definedName>
    <definedName name="IQ_IMPORTS_NONFACTOR_SERVICES_POP" hidden="1">"c7112"</definedName>
    <definedName name="IQ_IMPORTS_NONFACTOR_SERVICES_POP_FC" hidden="1">"c7992"</definedName>
    <definedName name="IQ_IMPORTS_NONFACTOR_SERVICES_SAAR" hidden="1">"c6893"</definedName>
    <definedName name="IQ_IMPORTS_NONFACTOR_SERVICES_SAAR_APR" hidden="1">"c7553"</definedName>
    <definedName name="IQ_IMPORTS_NONFACTOR_SERVICES_SAAR_APR_FC" hidden="1">"c8433"</definedName>
    <definedName name="IQ_IMPORTS_NONFACTOR_SERVICES_SAAR_FC" hidden="1">"c7773"</definedName>
    <definedName name="IQ_IMPORTS_NONFACTOR_SERVICES_SAAR_POP" hidden="1">"c7113"</definedName>
    <definedName name="IQ_IMPORTS_NONFACTOR_SERVICES_SAAR_POP_FC" hidden="1">"c7993"</definedName>
    <definedName name="IQ_IMPORTS_NONFACTOR_SERVICES_SAAR_USD_APR_FC" hidden="1">"c11857"</definedName>
    <definedName name="IQ_IMPORTS_NONFACTOR_SERVICES_SAAR_USD_FC" hidden="1">"c11854"</definedName>
    <definedName name="IQ_IMPORTS_NONFACTOR_SERVICES_SAAR_USD_POP_FC" hidden="1">"c11855"</definedName>
    <definedName name="IQ_IMPORTS_NONFACTOR_SERVICES_SAAR_USD_YOY_FC" hidden="1">"c11856"</definedName>
    <definedName name="IQ_IMPORTS_NONFACTOR_SERVICES_SAAR_YOY" hidden="1">"c7333"</definedName>
    <definedName name="IQ_IMPORTS_NONFACTOR_SERVICES_SAAR_YOY_FC" hidden="1">"c8213"</definedName>
    <definedName name="IQ_IMPORTS_NONFACTOR_SERVICES_USD_APR_FC" hidden="1">"c11853"</definedName>
    <definedName name="IQ_IMPORTS_NONFACTOR_SERVICES_USD_FC" hidden="1">"c11850"</definedName>
    <definedName name="IQ_IMPORTS_NONFACTOR_SERVICES_USD_POP_FC" hidden="1">"c11851"</definedName>
    <definedName name="IQ_IMPORTS_NONFACTOR_SERVICES_USD_YOY_FC" hidden="1">"c11852"</definedName>
    <definedName name="IQ_IMPORTS_NONFACTOR_SERVICES_YOY" hidden="1">"c7332"</definedName>
    <definedName name="IQ_IMPORTS_NONFACTOR_SERVICES_YOY_FC" hidden="1">"c8212"</definedName>
    <definedName name="IQ_IMPORTS_SERVICES" hidden="1">"c11858"</definedName>
    <definedName name="IQ_IMPORTS_SERVICES_APR" hidden="1">"c11861"</definedName>
    <definedName name="IQ_IMPORTS_SERVICES_POP" hidden="1">"c11859"</definedName>
    <definedName name="IQ_IMPORTS_SERVICES_REAL" hidden="1">"c6986"</definedName>
    <definedName name="IQ_IMPORTS_SERVICES_REAL_APR" hidden="1">"c7646"</definedName>
    <definedName name="IQ_IMPORTS_SERVICES_REAL_APR_FC" hidden="1">"c8526"</definedName>
    <definedName name="IQ_IMPORTS_SERVICES_REAL_FC" hidden="1">"c7866"</definedName>
    <definedName name="IQ_IMPORTS_SERVICES_REAL_POP" hidden="1">"c7206"</definedName>
    <definedName name="IQ_IMPORTS_SERVICES_REAL_POP_FC" hidden="1">"c8086"</definedName>
    <definedName name="IQ_IMPORTS_SERVICES_REAL_YOY" hidden="1">"c7426"</definedName>
    <definedName name="IQ_IMPORTS_SERVICES_REAL_YOY_FC" hidden="1">"c8306"</definedName>
    <definedName name="IQ_IMPORTS_SERVICES_YOY" hidden="1">"c11860"</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CIDENTAL_CHANGES_BUSINESS_COMBINATIONS_FDIC" hidden="1">"c6502"</definedName>
    <definedName name="IQ_INCOME_BEFORE_EXTRA_FDIC" hidden="1">"c6585"</definedName>
    <definedName name="IQ_INCOME_EARNED_FDIC" hidden="1">"c6359"</definedName>
    <definedName name="IQ_INCOME_TAXES_FDIC" hidden="1">"c6582"</definedName>
    <definedName name="IQ_INDEX_LEADING_IND" hidden="1">"c6894"</definedName>
    <definedName name="IQ_INDEX_LEADING_IND_APR" hidden="1">"c7554"</definedName>
    <definedName name="IQ_INDEX_LEADING_IND_APR_FC" hidden="1">"c8434"</definedName>
    <definedName name="IQ_INDEX_LEADING_IND_FC" hidden="1">"c7774"</definedName>
    <definedName name="IQ_INDEX_LEADING_IND_POP" hidden="1">"c7114"</definedName>
    <definedName name="IQ_INDEX_LEADING_IND_POP_FC" hidden="1">"c7994"</definedName>
    <definedName name="IQ_INDEX_LEADING_IND_YOY" hidden="1">"c7334"</definedName>
    <definedName name="IQ_INDEX_LEADING_IND_YOY_FC" hidden="1">"c8214"</definedName>
    <definedName name="IQ_INDICATED_ATTRIB_ORE_RESOURCES_ALUM" hidden="1">"c9238"</definedName>
    <definedName name="IQ_INDICATED_ATTRIB_ORE_RESOURCES_COP" hidden="1">"c9182"</definedName>
    <definedName name="IQ_INDICATED_ATTRIB_ORE_RESOURCES_DIAM" hidden="1">"c9662"</definedName>
    <definedName name="IQ_INDICATED_ATTRIB_ORE_RESOURCES_GOLD" hidden="1">"c9023"</definedName>
    <definedName name="IQ_INDICATED_ATTRIB_ORE_RESOURCES_IRON" hidden="1">"c9397"</definedName>
    <definedName name="IQ_INDICATED_ATTRIB_ORE_RESOURCES_LEAD" hidden="1">"c9450"</definedName>
    <definedName name="IQ_INDICATED_ATTRIB_ORE_RESOURCES_MANG" hidden="1">"c9503"</definedName>
    <definedName name="IQ_INDICATED_ATTRIB_ORE_RESOURCES_MOLYB" hidden="1">"c9715"</definedName>
    <definedName name="IQ_INDICATED_ATTRIB_ORE_RESOURCES_NICK" hidden="1">"c9291"</definedName>
    <definedName name="IQ_INDICATED_ATTRIB_ORE_RESOURCES_PLAT" hidden="1">"c9129"</definedName>
    <definedName name="IQ_INDICATED_ATTRIB_ORE_RESOURCES_SILVER" hidden="1">"c9076"</definedName>
    <definedName name="IQ_INDICATED_ATTRIB_ORE_RESOURCES_TITAN" hidden="1">"c9556"</definedName>
    <definedName name="IQ_INDICATED_ATTRIB_ORE_RESOURCES_URAN" hidden="1">"c9609"</definedName>
    <definedName name="IQ_INDICATED_ATTRIB_ORE_RESOURCES_ZINC" hidden="1">"c9344"</definedName>
    <definedName name="IQ_INDICATED_ORE_RESOURCES_ALUM" hidden="1">"c9224"</definedName>
    <definedName name="IQ_INDICATED_ORE_RESOURCES_COP" hidden="1">"c9168"</definedName>
    <definedName name="IQ_INDICATED_ORE_RESOURCES_DIAM" hidden="1">"c9648"</definedName>
    <definedName name="IQ_INDICATED_ORE_RESOURCES_GOLD" hidden="1">"c9009"</definedName>
    <definedName name="IQ_INDICATED_ORE_RESOURCES_IRON" hidden="1">"c9383"</definedName>
    <definedName name="IQ_INDICATED_ORE_RESOURCES_LEAD" hidden="1">"c9436"</definedName>
    <definedName name="IQ_INDICATED_ORE_RESOURCES_MANG" hidden="1">"c9489"</definedName>
    <definedName name="IQ_INDICATED_ORE_RESOURCES_MOLYB" hidden="1">"c9701"</definedName>
    <definedName name="IQ_INDICATED_ORE_RESOURCES_NICK" hidden="1">"c9277"</definedName>
    <definedName name="IQ_INDICATED_ORE_RESOURCES_PLAT" hidden="1">"c9115"</definedName>
    <definedName name="IQ_INDICATED_ORE_RESOURCES_SILVER" hidden="1">"c9062"</definedName>
    <definedName name="IQ_INDICATED_ORE_RESOURCES_TITAN" hidden="1">"c9542"</definedName>
    <definedName name="IQ_INDICATED_ORE_RESOURCES_URAN" hidden="1">"c9595"</definedName>
    <definedName name="IQ_INDICATED_ORE_RESOURCES_ZINC" hidden="1">"c9330"</definedName>
    <definedName name="IQ_INDICATED_RECOV_ATTRIB_RESOURCES_ALUM" hidden="1">"c9243"</definedName>
    <definedName name="IQ_INDICATED_RECOV_ATTRIB_RESOURCES_COAL" hidden="1">"c9817"</definedName>
    <definedName name="IQ_INDICATED_RECOV_ATTRIB_RESOURCES_COP" hidden="1">"c9187"</definedName>
    <definedName name="IQ_INDICATED_RECOV_ATTRIB_RESOURCES_DIAM" hidden="1">"c9667"</definedName>
    <definedName name="IQ_INDICATED_RECOV_ATTRIB_RESOURCES_GOLD" hidden="1">"c9028"</definedName>
    <definedName name="IQ_INDICATED_RECOV_ATTRIB_RESOURCES_IRON" hidden="1">"c9402"</definedName>
    <definedName name="IQ_INDICATED_RECOV_ATTRIB_RESOURCES_LEAD" hidden="1">"c9455"</definedName>
    <definedName name="IQ_INDICATED_RECOV_ATTRIB_RESOURCES_MANG" hidden="1">"c9508"</definedName>
    <definedName name="IQ_INDICATED_RECOV_ATTRIB_RESOURCES_MET_COAL" hidden="1">"c9757"</definedName>
    <definedName name="IQ_INDICATED_RECOV_ATTRIB_RESOURCES_MOLYB" hidden="1">"c9720"</definedName>
    <definedName name="IQ_INDICATED_RECOV_ATTRIB_RESOURCES_NICK" hidden="1">"c9296"</definedName>
    <definedName name="IQ_INDICATED_RECOV_ATTRIB_RESOURCES_PLAT" hidden="1">"c9134"</definedName>
    <definedName name="IQ_INDICATED_RECOV_ATTRIB_RESOURCES_SILVER" hidden="1">"c9081"</definedName>
    <definedName name="IQ_INDICATED_RECOV_ATTRIB_RESOURCES_STEAM" hidden="1">"c9787"</definedName>
    <definedName name="IQ_INDICATED_RECOV_ATTRIB_RESOURCES_TITAN" hidden="1">"c9561"</definedName>
    <definedName name="IQ_INDICATED_RECOV_ATTRIB_RESOURCES_URAN" hidden="1">"c9614"</definedName>
    <definedName name="IQ_INDICATED_RECOV_ATTRIB_RESOURCES_ZINC" hidden="1">"c9349"</definedName>
    <definedName name="IQ_INDICATED_RECOV_RESOURCES_ALUM" hidden="1">"c9233"</definedName>
    <definedName name="IQ_INDICATED_RECOV_RESOURCES_COAL" hidden="1">"c9812"</definedName>
    <definedName name="IQ_INDICATED_RECOV_RESOURCES_COP" hidden="1">"c9177"</definedName>
    <definedName name="IQ_INDICATED_RECOV_RESOURCES_DIAM" hidden="1">"c9657"</definedName>
    <definedName name="IQ_INDICATED_RECOV_RESOURCES_GOLD" hidden="1">"c9018"</definedName>
    <definedName name="IQ_INDICATED_RECOV_RESOURCES_IRON" hidden="1">"c9392"</definedName>
    <definedName name="IQ_INDICATED_RECOV_RESOURCES_LEAD" hidden="1">"c9445"</definedName>
    <definedName name="IQ_INDICATED_RECOV_RESOURCES_MANG" hidden="1">"c9498"</definedName>
    <definedName name="IQ_INDICATED_RECOV_RESOURCES_MET_COAL" hidden="1">"c9752"</definedName>
    <definedName name="IQ_INDICATED_RECOV_RESOURCES_MOLYB" hidden="1">"c9710"</definedName>
    <definedName name="IQ_INDICATED_RECOV_RESOURCES_NICK" hidden="1">"c9286"</definedName>
    <definedName name="IQ_INDICATED_RECOV_RESOURCES_PLAT" hidden="1">"c9124"</definedName>
    <definedName name="IQ_INDICATED_RECOV_RESOURCES_SILVER" hidden="1">"c9071"</definedName>
    <definedName name="IQ_INDICATED_RECOV_RESOURCES_STEAM" hidden="1">"c9782"</definedName>
    <definedName name="IQ_INDICATED_RECOV_RESOURCES_TITAN" hidden="1">"c9551"</definedName>
    <definedName name="IQ_INDICATED_RECOV_RESOURCES_URAN" hidden="1">"c9604"</definedName>
    <definedName name="IQ_INDICATED_RECOV_RESOURCES_ZINC" hidden="1">"c9339"</definedName>
    <definedName name="IQ_INDICATED_RESOURCES_CALORIFIC_VALUE_COAL" hidden="1">"c9807"</definedName>
    <definedName name="IQ_INDICATED_RESOURCES_CALORIFIC_VALUE_MET_COAL" hidden="1">"c9747"</definedName>
    <definedName name="IQ_INDICATED_RESOURCES_CALORIFIC_VALUE_STEAM" hidden="1">"c9777"</definedName>
    <definedName name="IQ_INDICATED_RESOURCES_GRADE_ALUM" hidden="1">"c9225"</definedName>
    <definedName name="IQ_INDICATED_RESOURCES_GRADE_COP" hidden="1">"c9169"</definedName>
    <definedName name="IQ_INDICATED_RESOURCES_GRADE_DIAM" hidden="1">"c9649"</definedName>
    <definedName name="IQ_INDICATED_RESOURCES_GRADE_GOLD" hidden="1">"c9010"</definedName>
    <definedName name="IQ_INDICATED_RESOURCES_GRADE_IRON" hidden="1">"c9384"</definedName>
    <definedName name="IQ_INDICATED_RESOURCES_GRADE_LEAD" hidden="1">"c9437"</definedName>
    <definedName name="IQ_INDICATED_RESOURCES_GRADE_MANG" hidden="1">"c9490"</definedName>
    <definedName name="IQ_INDICATED_RESOURCES_GRADE_MOLYB" hidden="1">"c9702"</definedName>
    <definedName name="IQ_INDICATED_RESOURCES_GRADE_NICK" hidden="1">"c9278"</definedName>
    <definedName name="IQ_INDICATED_RESOURCES_GRADE_PLAT" hidden="1">"c9116"</definedName>
    <definedName name="IQ_INDICATED_RESOURCES_GRADE_SILVER" hidden="1">"c9063"</definedName>
    <definedName name="IQ_INDICATED_RESOURCES_GRADE_TITAN" hidden="1">"c9543"</definedName>
    <definedName name="IQ_INDICATED_RESOURCES_GRADE_URAN" hidden="1">"c9596"</definedName>
    <definedName name="IQ_INDICATED_RESOURCES_GRADE_ZINC" hidden="1">"c9331"</definedName>
    <definedName name="IQ_INDIVIDUALS_CHARGE_OFFS_FDIC" hidden="1">"c6599"</definedName>
    <definedName name="IQ_INDIVIDUALS_LOANS_FDIC" hidden="1">"c6318"</definedName>
    <definedName name="IQ_INDIVIDUALS_NET_CHARGE_OFFS_FDIC" hidden="1">"c6637"</definedName>
    <definedName name="IQ_INDIVIDUALS_OTHER_LOANS_FDIC" hidden="1">"c6321"</definedName>
    <definedName name="IQ_INDIVIDUALS_PARTNERSHIPS_CORP_DEPOSITS_FOREIGN_FDIC" hidden="1">"c6479"</definedName>
    <definedName name="IQ_INDIVIDUALS_PARTNERSHIPS_CORP_NONTRANSACTION_ACCOUNTS_FDIC" hidden="1">"c6545"</definedName>
    <definedName name="IQ_INDIVIDUALS_PARTNERSHIPS_CORP_TOTAL_DEPOSITS_FDIC" hidden="1">"c6471"</definedName>
    <definedName name="IQ_INDIVIDUALS_PARTNERSHIPS_CORP_TRANSACTION_ACCOUNTS_FDIC" hidden="1">"c6537"</definedName>
    <definedName name="IQ_INDIVIDUALS_RECOVERIES_FDIC" hidden="1">"c6618"</definedName>
    <definedName name="IQ_INDUSTRIAL_PROD" hidden="1">"c6895"</definedName>
    <definedName name="IQ_INDUSTRIAL_PROD_APR" hidden="1">"c7555"</definedName>
    <definedName name="IQ_INDUSTRIAL_PROD_APR_FC" hidden="1">"c8435"</definedName>
    <definedName name="IQ_INDUSTRIAL_PROD_FC" hidden="1">"c7775"</definedName>
    <definedName name="IQ_INDUSTRIAL_PROD_POP" hidden="1">"c7115"</definedName>
    <definedName name="IQ_INDUSTRIAL_PROD_POP_FC" hidden="1">"c7995"</definedName>
    <definedName name="IQ_INDUSTRIAL_PROD_YOY" hidden="1">"c7335"</definedName>
    <definedName name="IQ_INDUSTRIAL_PROD_YOY_FC" hidden="1">"c8215"</definedName>
    <definedName name="IQ_INDUSTRY" hidden="1">"c3601"</definedName>
    <definedName name="IQ_INDUSTRY_GROUP" hidden="1">"c3602"</definedName>
    <definedName name="IQ_INDUSTRY_SECTOR" hidden="1">"c3603"</definedName>
    <definedName name="IQ_INFERRED_ATTRIB_ORE_RESOURCES_ALUM" hidden="1">"c9240"</definedName>
    <definedName name="IQ_INFERRED_ATTRIB_ORE_RESOURCES_COP" hidden="1">"c9184"</definedName>
    <definedName name="IQ_INFERRED_ATTRIB_ORE_RESOURCES_DIAM" hidden="1">"c9664"</definedName>
    <definedName name="IQ_INFERRED_ATTRIB_ORE_RESOURCES_GOLD" hidden="1">"c9025"</definedName>
    <definedName name="IQ_INFERRED_ATTRIB_ORE_RESOURCES_IRON" hidden="1">"c9399"</definedName>
    <definedName name="IQ_INFERRED_ATTRIB_ORE_RESOURCES_LEAD" hidden="1">"c9452"</definedName>
    <definedName name="IQ_INFERRED_ATTRIB_ORE_RESOURCES_MANG" hidden="1">"c9505"</definedName>
    <definedName name="IQ_INFERRED_ATTRIB_ORE_RESOURCES_MOLYB" hidden="1">"c9717"</definedName>
    <definedName name="IQ_INFERRED_ATTRIB_ORE_RESOURCES_NICK" hidden="1">"c9293"</definedName>
    <definedName name="IQ_INFERRED_ATTRIB_ORE_RESOURCES_PLAT" hidden="1">"c9131"</definedName>
    <definedName name="IQ_INFERRED_ATTRIB_ORE_RESOURCES_SILVER" hidden="1">"c9078"</definedName>
    <definedName name="IQ_INFERRED_ATTRIB_ORE_RESOURCES_TITAN" hidden="1">"c9558"</definedName>
    <definedName name="IQ_INFERRED_ATTRIB_ORE_RESOURCES_URAN" hidden="1">"c9611"</definedName>
    <definedName name="IQ_INFERRED_ATTRIB_ORE_RESOURCES_ZINC" hidden="1">"c9346"</definedName>
    <definedName name="IQ_INFERRED_ORE_RESOURCES_ALUM" hidden="1">"c9228"</definedName>
    <definedName name="IQ_INFERRED_ORE_RESOURCES_COP" hidden="1">"c9172"</definedName>
    <definedName name="IQ_INFERRED_ORE_RESOURCES_DIAM" hidden="1">"c9652"</definedName>
    <definedName name="IQ_INFERRED_ORE_RESOURCES_GOLD" hidden="1">"c9013"</definedName>
    <definedName name="IQ_INFERRED_ORE_RESOURCES_IRON" hidden="1">"c9387"</definedName>
    <definedName name="IQ_INFERRED_ORE_RESOURCES_LEAD" hidden="1">"c9440"</definedName>
    <definedName name="IQ_INFERRED_ORE_RESOURCES_MANG" hidden="1">"c9493"</definedName>
    <definedName name="IQ_INFERRED_ORE_RESOURCES_MOLYB" hidden="1">"c9705"</definedName>
    <definedName name="IQ_INFERRED_ORE_RESOURCES_NICK" hidden="1">"c9281"</definedName>
    <definedName name="IQ_INFERRED_ORE_RESOURCES_PLAT" hidden="1">"c9119"</definedName>
    <definedName name="IQ_INFERRED_ORE_RESOURCES_SILVER" hidden="1">"c9066"</definedName>
    <definedName name="IQ_INFERRED_ORE_RESOURCES_TITAN" hidden="1">"c9546"</definedName>
    <definedName name="IQ_INFERRED_ORE_RESOURCES_URAN" hidden="1">"c9599"</definedName>
    <definedName name="IQ_INFERRED_ORE_RESOURCES_ZINC" hidden="1">"c9334"</definedName>
    <definedName name="IQ_INFERRED_RECOV_ATTRIB_RESOURCES_ALUM" hidden="1">"c9245"</definedName>
    <definedName name="IQ_INFERRED_RECOV_ATTRIB_RESOURCES_COAL" hidden="1">"c9819"</definedName>
    <definedName name="IQ_INFERRED_RECOV_ATTRIB_RESOURCES_COP" hidden="1">"c9189"</definedName>
    <definedName name="IQ_INFERRED_RECOV_ATTRIB_RESOURCES_DIAM" hidden="1">"c9669"</definedName>
    <definedName name="IQ_INFERRED_RECOV_ATTRIB_RESOURCES_GOLD" hidden="1">"c9030"</definedName>
    <definedName name="IQ_INFERRED_RECOV_ATTRIB_RESOURCES_IRON" hidden="1">"c9404"</definedName>
    <definedName name="IQ_INFERRED_RECOV_ATTRIB_RESOURCES_LEAD" hidden="1">"c9457"</definedName>
    <definedName name="IQ_INFERRED_RECOV_ATTRIB_RESOURCES_MANG" hidden="1">"c9510"</definedName>
    <definedName name="IQ_INFERRED_RECOV_ATTRIB_RESOURCES_MET_COAL" hidden="1">"c9759"</definedName>
    <definedName name="IQ_INFERRED_RECOV_ATTRIB_RESOURCES_MOLYB" hidden="1">"c9722"</definedName>
    <definedName name="IQ_INFERRED_RECOV_ATTRIB_RESOURCES_NICK" hidden="1">"c9298"</definedName>
    <definedName name="IQ_INFERRED_RECOV_ATTRIB_RESOURCES_PLAT" hidden="1">"c9136"</definedName>
    <definedName name="IQ_INFERRED_RECOV_ATTRIB_RESOURCES_SILVER" hidden="1">"c9083"</definedName>
    <definedName name="IQ_INFERRED_RECOV_ATTRIB_RESOURCES_STEAM" hidden="1">"c9789"</definedName>
    <definedName name="IQ_INFERRED_RECOV_ATTRIB_RESOURCES_TITAN" hidden="1">"c9563"</definedName>
    <definedName name="IQ_INFERRED_RECOV_ATTRIB_RESOURCES_URAN" hidden="1">"c9616"</definedName>
    <definedName name="IQ_INFERRED_RECOV_ATTRIB_RESOURCES_ZINC" hidden="1">"c9351"</definedName>
    <definedName name="IQ_INFERRED_RECOV_RESOURCES_ALUM" hidden="1">"c9235"</definedName>
    <definedName name="IQ_INFERRED_RECOV_RESOURCES_COAL" hidden="1">"c9814"</definedName>
    <definedName name="IQ_INFERRED_RECOV_RESOURCES_COP" hidden="1">"c9179"</definedName>
    <definedName name="IQ_INFERRED_RECOV_RESOURCES_DIAM" hidden="1">"c9659"</definedName>
    <definedName name="IQ_INFERRED_RECOV_RESOURCES_GOLD" hidden="1">"c9020"</definedName>
    <definedName name="IQ_INFERRED_RECOV_RESOURCES_IRON" hidden="1">"c9394"</definedName>
    <definedName name="IQ_INFERRED_RECOV_RESOURCES_LEAD" hidden="1">"c9447"</definedName>
    <definedName name="IQ_INFERRED_RECOV_RESOURCES_MANG" hidden="1">"c9500"</definedName>
    <definedName name="IQ_INFERRED_RECOV_RESOURCES_MET_COAL" hidden="1">"c9754"</definedName>
    <definedName name="IQ_INFERRED_RECOV_RESOURCES_MOLYB" hidden="1">"c9712"</definedName>
    <definedName name="IQ_INFERRED_RECOV_RESOURCES_NICK" hidden="1">"c9288"</definedName>
    <definedName name="IQ_INFERRED_RECOV_RESOURCES_PLAT" hidden="1">"c9126"</definedName>
    <definedName name="IQ_INFERRED_RECOV_RESOURCES_SILVER" hidden="1">"c9073"</definedName>
    <definedName name="IQ_INFERRED_RECOV_RESOURCES_STEAM" hidden="1">"c9784"</definedName>
    <definedName name="IQ_INFERRED_RECOV_RESOURCES_TITAN" hidden="1">"c9553"</definedName>
    <definedName name="IQ_INFERRED_RECOV_RESOURCES_URAN" hidden="1">"c9606"</definedName>
    <definedName name="IQ_INFERRED_RECOV_RESOURCES_ZINC" hidden="1">"c9341"</definedName>
    <definedName name="IQ_INFERRED_RESOURCES_CALORIFIC_VALUE_COAL" hidden="1">"c9809"</definedName>
    <definedName name="IQ_INFERRED_RESOURCES_CALORIFIC_VALUE_MET_COAL" hidden="1">"c9749"</definedName>
    <definedName name="IQ_INFERRED_RESOURCES_CALORIFIC_VALUE_STEAM" hidden="1">"c9779"</definedName>
    <definedName name="IQ_INFERRED_RESOURCES_GRADE_ALUM" hidden="1">"c9229"</definedName>
    <definedName name="IQ_INFERRED_RESOURCES_GRADE_COP" hidden="1">"c9173"</definedName>
    <definedName name="IQ_INFERRED_RESOURCES_GRADE_DIAM" hidden="1">"c9653"</definedName>
    <definedName name="IQ_INFERRED_RESOURCES_GRADE_GOLD" hidden="1">"c9014"</definedName>
    <definedName name="IQ_INFERRED_RESOURCES_GRADE_IRON" hidden="1">"c9388"</definedName>
    <definedName name="IQ_INFERRED_RESOURCES_GRADE_LEAD" hidden="1">"c9441"</definedName>
    <definedName name="IQ_INFERRED_RESOURCES_GRADE_MANG" hidden="1">"c9494"</definedName>
    <definedName name="IQ_INFERRED_RESOURCES_GRADE_MOLYB" hidden="1">"c9706"</definedName>
    <definedName name="IQ_INFERRED_RESOURCES_GRADE_NICK" hidden="1">"c9282"</definedName>
    <definedName name="IQ_INFERRED_RESOURCES_GRADE_PLAT" hidden="1">"c9120"</definedName>
    <definedName name="IQ_INFERRED_RESOURCES_GRADE_SILVER" hidden="1">"c9067"</definedName>
    <definedName name="IQ_INFERRED_RESOURCES_GRADE_TITAN" hidden="1">"c9547"</definedName>
    <definedName name="IQ_INFERRED_RESOURCES_GRADE_URAN" hidden="1">"c9600"</definedName>
    <definedName name="IQ_INFERRED_RESOURCES_GRADE_ZINC" hidden="1">"c9335"</definedName>
    <definedName name="IQ_INFLATION_RATE" hidden="1">"c6899"</definedName>
    <definedName name="IQ_INFLATION_RATE_CORE" hidden="1">"c11783"</definedName>
    <definedName name="IQ_INFLATION_RATE_CORE_POP" hidden="1">"c11784"</definedName>
    <definedName name="IQ_INFLATION_RATE_CORE_YOY" hidden="1">"c11785"</definedName>
    <definedName name="IQ_INFLATION_RATE_FC" hidden="1">"c7779"</definedName>
    <definedName name="IQ_INFLATION_RATE_POP" hidden="1">"c7119"</definedName>
    <definedName name="IQ_INFLATION_RATE_POP_FC" hidden="1">"c7999"</definedName>
    <definedName name="IQ_INFLATION_RATE_YOY" hidden="1">"c7339"</definedName>
    <definedName name="IQ_INFLATION_RATE_YOY_FC" hidden="1">"c8219"</definedName>
    <definedName name="IQ_INITIAL_CLAIMS" hidden="1">"c6900"</definedName>
    <definedName name="IQ_INITIAL_CLAIMS_APR" hidden="1">"c7560"</definedName>
    <definedName name="IQ_INITIAL_CLAIMS_APR_FC" hidden="1">"c8440"</definedName>
    <definedName name="IQ_INITIAL_CLAIMS_FC" hidden="1">"c7780"</definedName>
    <definedName name="IQ_INITIAL_CLAIMS_POP" hidden="1">"c7120"</definedName>
    <definedName name="IQ_INITIAL_CLAIMS_POP_FC" hidden="1">"c8000"</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LOANS_FDIC" hidden="1">"c6365"</definedName>
    <definedName name="IQ_INSIDER_OVER_TOTAL" hidden="1">"c1581"</definedName>
    <definedName name="IQ_INSIDER_OWNER" hidden="1">"c577"</definedName>
    <definedName name="IQ_INSIDER_PERCENT" hidden="1">"c578"</definedName>
    <definedName name="IQ_INSIDER_SHARES" hidden="1">"c579"</definedName>
    <definedName name="IQ_INST_DEPOSITS" hidden="1">"c89"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TITUTIONS_EARNINGS_GAINS_FDIC" hidden="1">"c6723"</definedName>
    <definedName name="IQ_INSUR_RECEIV" hidden="1">"c1600"</definedName>
    <definedName name="IQ_INSURANCE_COMMISSION_FEES_FDIC" hidden="1">"c6670"</definedName>
    <definedName name="IQ_INSURANCE_UNDERWRITING_INCOME_FDIC" hidden="1">"c6671"</definedName>
    <definedName name="IQ_INT_BEARING_DEPOSITS" hidden="1">"c1166"</definedName>
    <definedName name="IQ_INT_BORROW" hidden="1">"c583"</definedName>
    <definedName name="IQ_INT_DEMAND_NOTES_FDIC" hidden="1">"c6567"</definedName>
    <definedName name="IQ_INT_DEPOSITS" hidden="1">"c584"</definedName>
    <definedName name="IQ_INT_DIV_INC" hidden="1">"c585"</definedName>
    <definedName name="IQ_INT_DOMESTIC_DEPOSITS_FDIC" hidden="1">"c6564"</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TOTAL_BNK_SUBTOTAL_AP" hidden="1">"c8977"</definedName>
    <definedName name="IQ_INT_EXP_TOTAL_FDIC" hidden="1">"c6569"</definedName>
    <definedName name="IQ_INT_EXP_UTI" hidden="1">"c592"</definedName>
    <definedName name="IQ_INT_FED_FUNDS_FDIC" hidden="1">"c6566"</definedName>
    <definedName name="IQ_INT_FOREIGN_DEPOSITS_FDIC" hidden="1">"c6565"</definedName>
    <definedName name="IQ_INT_INC_BR" hidden="1">"c593"</definedName>
    <definedName name="IQ_INT_INC_DEPOSITORY_INST_FDIC" hidden="1">"c6558"</definedName>
    <definedName name="IQ_INT_INC_DOM_LOANS_FDIC" hidden="1">"c6555"</definedName>
    <definedName name="IQ_INT_INC_FED_FUNDS_FDIC" hidden="1">"c6561"</definedName>
    <definedName name="IQ_INT_INC_FIN" hidden="1">"c594"</definedName>
    <definedName name="IQ_INT_INC_FOREIGN_LOANS_FDIC" hidden="1">"c6556"</definedName>
    <definedName name="IQ_INT_INC_INVEST" hidden="1">"c595"</definedName>
    <definedName name="IQ_INT_INC_LEASE_RECEIVABLES_FDIC" hidden="1">"c6557"</definedName>
    <definedName name="IQ_INT_INC_LOANS" hidden="1">"c596"</definedName>
    <definedName name="IQ_INT_INC_OTHER_FDIC" hidden="1">"c6562"</definedName>
    <definedName name="IQ_INT_INC_RE" hidden="1">"c6225"</definedName>
    <definedName name="IQ_INT_INC_REIT" hidden="1">"c597"</definedName>
    <definedName name="IQ_INT_INC_SECURITIES_FDIC" hidden="1">"c6559"</definedName>
    <definedName name="IQ_INT_INC_TOTAL" hidden="1">"c598"</definedName>
    <definedName name="IQ_INT_INC_TOTAL_BNK_SUBTOTAL_AP" hidden="1">"c8976"</definedName>
    <definedName name="IQ_INT_INC_TOTAL_FDIC" hidden="1">"c6563"</definedName>
    <definedName name="IQ_INT_INC_TRADING_ACCOUNTS_FDIC" hidden="1">"c6560"</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_SUB_NOTES_FDIC" hidden="1">"c6568"</definedName>
    <definedName name="IQ_INTANGIBLES_NET" hidden="1">"c1407"</definedName>
    <definedName name="IQ_INTEREST_BEARING_BALANCES_FDIC" hidden="1">"c6371"</definedName>
    <definedName name="IQ_INTEREST_BEARING_DEPOSITS_DOMESTIC_FDIC" hidden="1">"c6478"</definedName>
    <definedName name="IQ_INTEREST_BEARING_DEPOSITS_FDIC" hidden="1">"c6373"</definedName>
    <definedName name="IQ_INTEREST_BEARING_DEPOSITS_FOREIGN_FDIC" hidden="1">"c6485"</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TEREST_RATE_CONTRACTS_FDIC" hidden="1">"c6512"</definedName>
    <definedName name="IQ_INTEREST_RATE_EXPOSURES_FDIC" hidden="1">"c6662"</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IES" hidden="1">"c6901"</definedName>
    <definedName name="IQ_INVENTORIES_APR" hidden="1">"c7561"</definedName>
    <definedName name="IQ_INVENTORIES_APR_FC" hidden="1">"c8441"</definedName>
    <definedName name="IQ_INVENTORIES_FC" hidden="1">"c7781"</definedName>
    <definedName name="IQ_INVENTORIES_POP" hidden="1">"c7121"</definedName>
    <definedName name="IQ_INVENTORIES_POP_FC" hidden="1">"c8001"</definedName>
    <definedName name="IQ_INVENTORIES_YOY" hidden="1">"c7341"</definedName>
    <definedName name="IQ_INVENTORIES_YOY_FC" hidden="1">"c8221"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NVESTMENT_BANKING_OTHER_FEES_FDIC" hidden="1">"c6666"</definedName>
    <definedName name="IQ_IPRD" hidden="1">"c644"</definedName>
    <definedName name="IQ_IRA_KEOGH_ACCOUNTS_FDIC" hidden="1">"c6496"</definedName>
    <definedName name="IQ_ISM_INDEX" hidden="1">"c6902"</definedName>
    <definedName name="IQ_ISM_INDEX_APR" hidden="1">"c7562"</definedName>
    <definedName name="IQ_ISM_INDEX_APR_FC" hidden="1">"c8442"</definedName>
    <definedName name="IQ_ISM_INDEX_FC" hidden="1">"c7782"</definedName>
    <definedName name="IQ_ISM_INDEX_POP" hidden="1">"c7122"</definedName>
    <definedName name="IQ_ISM_INDEX_POP_FC" hidden="1">"c8002"</definedName>
    <definedName name="IQ_ISM_INDEX_YOY" hidden="1">"c7342"</definedName>
    <definedName name="IQ_ISM_INDEX_YOY_FC" hidden="1">"c8222"</definedName>
    <definedName name="IQ_ISM_SERVICES_APR_FC_UNUSED_UNUSED_UNUSED" hidden="1">"c8443"</definedName>
    <definedName name="IQ_ISM_SERVICES_APR_UNUSED_UNUSED_UNUSED" hidden="1">"c7563"</definedName>
    <definedName name="IQ_ISM_SERVICES_FC_UNUSED_UNUSED_UNUSED" hidden="1">"c7783"</definedName>
    <definedName name="IQ_ISM_SERVICES_INDEX" hidden="1">"c11862"</definedName>
    <definedName name="IQ_ISM_SERVICES_INDEX_APR" hidden="1">"c11865"</definedName>
    <definedName name="IQ_ISM_SERVICES_INDEX_POP" hidden="1">"c11863"</definedName>
    <definedName name="IQ_ISM_SERVICES_INDEX_YOY" hidden="1">"c11864"</definedName>
    <definedName name="IQ_ISM_SERVICES_POP_FC_UNUSED_UNUSED_UNUSED" hidden="1">"c8003"</definedName>
    <definedName name="IQ_ISM_SERVICES_POP_UNUSED_UNUSED_UNUSED" hidden="1">"c7123"</definedName>
    <definedName name="IQ_ISM_SERVICES_UNUSED_UNUSED_UNUSED" hidden="1">"c6903"</definedName>
    <definedName name="IQ_ISM_SERVICES_YOY_FC_UNUSED_UNUSED_UNUSED" hidden="1">"c8223"</definedName>
    <definedName name="IQ_ISM_SERVICES_YOY_UNUSED_UNUSED_UNUSED" hidden="1">"c7343"</definedName>
    <definedName name="IQ_ISS_DEBT_NET" hidden="1">"c1391"</definedName>
    <definedName name="IQ_ISS_STOCK_NET" hidden="1">"c1601"</definedName>
    <definedName name="IQ_ISSUE_CURRENCY" hidden="1">"c2156"</definedName>
    <definedName name="IQ_ISSUE_NAME" hidden="1">"c2142"</definedName>
    <definedName name="IQ_ISSUED_GUARANTEED_US_FDIC" hidden="1">"c6404"</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RGE_CAP_LABOR_COST_INDEX" hidden="1">"c6904"</definedName>
    <definedName name="IQ_LARGE_CAP_LABOR_COST_INDEX_APR" hidden="1">"c7564"</definedName>
    <definedName name="IQ_LARGE_CAP_LABOR_COST_INDEX_APR_FC" hidden="1">"c8444"</definedName>
    <definedName name="IQ_LARGE_CAP_LABOR_COST_INDEX_FC" hidden="1">"c7784"</definedName>
    <definedName name="IQ_LARGE_CAP_LABOR_COST_INDEX_POP" hidden="1">"c7124"</definedName>
    <definedName name="IQ_LARGE_CAP_LABOR_COST_INDEX_POP_FC" hidden="1">"c8004"</definedName>
    <definedName name="IQ_LARGE_CAP_LABOR_COST_INDEX_YOY" hidden="1">"c7344"</definedName>
    <definedName name="IQ_LARGE_CAP_LABOR_COST_INDEX_YOY_FC" hidden="1">"c8224"</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ASE_FINANCING_RECEIVABLES_CHARGE_OFFS_FDIC" hidden="1">"c6602"</definedName>
    <definedName name="IQ_LEASE_FINANCING_RECEIVABLES_FDIC" hidden="1">"c6433"</definedName>
    <definedName name="IQ_LEASE_FINANCING_RECEIVABLES_NET_CHARGE_OFFS_FDIC" hidden="1">"c6640"</definedName>
    <definedName name="IQ_LEASE_FINANCING_RECEIVABLES_RECOVERIES_FDIC" hidden="1">"c6621"</definedName>
    <definedName name="IQ_LEASE_FINANCING_RECEIVABLES_TOTAL_LOANS_FOREIGN_FDIC" hidden="1">"c6449"</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AB_AP" hidden="1">"c8886"</definedName>
    <definedName name="IQ_LIAB_AP_ABS" hidden="1">"c8905"</definedName>
    <definedName name="IQ_LIAB_NAME_AP" hidden="1">"c8924"</definedName>
    <definedName name="IQ_LIAB_NAME_AP_ABS" hidden="1">"c8943"</definedName>
    <definedName name="IQ_LICENSED_POPS" hidden="1">"c2123"</definedName>
    <definedName name="IQ_LIFE_EARNED" hidden="1">"c2739"</definedName>
    <definedName name="IQ_LIFE_INSURANCE_ASSETS_FDIC" hidden="1">"c6372"</definedName>
    <definedName name="IQ_LIFOR" hidden="1">"c655"</definedName>
    <definedName name="IQ_LL" hidden="1">"c656"</definedName>
    <definedName name="IQ_LOAN_COMMITMENTS_REVOLVING_FDIC" hidden="1">"c6524"</definedName>
    <definedName name="IQ_LOAN_LEASE_RECEIV" hidden="1">"c657"</definedName>
    <definedName name="IQ_LOAN_LOSS" hidden="1">"c1386"</definedName>
    <definedName name="IQ_LOAN_LOSS_ALLOW_FDIC" hidden="1">"c6326"</definedName>
    <definedName name="IQ_LOAN_LOSS_ALLOWANCE_NONCURRENT_LOANS_FDIC" hidden="1">"c6740"</definedName>
    <definedName name="IQ_LOAN_LOSSES_FDIC" hidden="1">"c6580"</definedName>
    <definedName name="IQ_LOAN_SERVICE_REV" hidden="1">"c658"</definedName>
    <definedName name="IQ_LOANS_AND_LEASES_HELD_FDIC" hidden="1">"c6367"</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DEPOSITORY_INSTITUTIONS_FDIC" hidden="1">"c6382"</definedName>
    <definedName name="IQ_LOANS_FOR_SALE" hidden="1">"c666"</definedName>
    <definedName name="IQ_LOANS_HELD_FOREIGN_FDIC" hidden="1">"c6315"</definedName>
    <definedName name="IQ_LOANS_LEASES_FOREIGN_FDIC" hidden="1">"c6383"</definedName>
    <definedName name="IQ_LOANS_LEASES_GROSS_FDIC" hidden="1">"c6323"</definedName>
    <definedName name="IQ_LOANS_LEASES_GROSS_FOREIGN_FDIC" hidden="1">"c6384"</definedName>
    <definedName name="IQ_LOANS_LEASES_NET_FDIC" hidden="1">"c6327"</definedName>
    <definedName name="IQ_LOANS_LEASES_NET_UNEARNED_FDIC" hidden="1">"c6325"</definedName>
    <definedName name="IQ_LOANS_NOT_SECURED_RE_FDIC" hidden="1">"c6381"</definedName>
    <definedName name="IQ_LOANS_PAST_DUE" hidden="1">"c667"</definedName>
    <definedName name="IQ_LOANS_RECEIV_CURRENT" hidden="1">"c668"</definedName>
    <definedName name="IQ_LOANS_RECEIV_LT" hidden="1">"c669"</definedName>
    <definedName name="IQ_LOANS_RECEIV_LT_UTI" hidden="1">"c670"</definedName>
    <definedName name="IQ_LOANS_SECURED_BY_RE_CHARGE_OFFS_FDIC" hidden="1">"c6588"</definedName>
    <definedName name="IQ_LOANS_SECURED_BY_RE_RECOVERIES_FDIC" hidden="1">"c6607"</definedName>
    <definedName name="IQ_LOANS_SECURED_NON_US_FDIC" hidden="1">"c6380"</definedName>
    <definedName name="IQ_LOANS_SECURED_RE_NET_CHARGE_OFFS_FDIC" hidden="1">"c6626"</definedName>
    <definedName name="IQ_LOANS_TO_DEPOSITORY_INSTITUTIONS_FOREIGN_FDIC" hidden="1">"c6453"</definedName>
    <definedName name="IQ_LOANS_TO_FOREIGN_GOVERNMENTS_FDIC" hidden="1">"c6448"</definedName>
    <definedName name="IQ_LOANS_TO_INDIVIDUALS_FOREIGN_FDIC" hidden="1">"c6452"</definedName>
    <definedName name="IQ_LONG_TERM_ASSETS_FDIC" hidden="1">"c6361"</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ALLOWANCE_LOANS_FDIC" hidden="1">"c6739"</definedName>
    <definedName name="IQ_LOSS_LOSS_EXP" hidden="1">"c672"</definedName>
    <definedName name="IQ_LOSS_TO_NET_EARNED" hidden="1">"c2751"</definedName>
    <definedName name="IQ_LOW_TARGET_PRICE" hidden="1">"c1652"</definedName>
    <definedName name="IQ_LOW_TARGET_PRICE_CIQ" hidden="1">"c4660"</definedName>
    <definedName name="IQ_LOWPRICE" hidden="1">"c673"</definedName>
    <definedName name="IQ_LT_ASSETS_AP" hidden="1">"c8882"</definedName>
    <definedName name="IQ_LT_ASSETS_AP_ABS" hidden="1">"c8901"</definedName>
    <definedName name="IQ_LT_ASSETS_NAME_AP" hidden="1">"c8920"</definedName>
    <definedName name="IQ_LT_ASSETS_NAME_AP_ABS" hidden="1">"c8939"</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LIAB_AP" hidden="1">"c8885"</definedName>
    <definedName name="IQ_LT_LIAB_AP_ABS" hidden="1">"c8904"</definedName>
    <definedName name="IQ_LT_LIAB_NAME_AP" hidden="1">"c8923"</definedName>
    <definedName name="IQ_LT_LIAB_NAME_AP_ABS" hidden="1">"c8942"</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1" hidden="1">"c6906"</definedName>
    <definedName name="IQ_M1_APR" hidden="1">"c7566"</definedName>
    <definedName name="IQ_M1_APR_FC" hidden="1">"c8446"</definedName>
    <definedName name="IQ_M1_FC" hidden="1">"c7786"</definedName>
    <definedName name="IQ_M1_POP" hidden="1">"c7126"</definedName>
    <definedName name="IQ_M1_POP_FC" hidden="1">"c8006"</definedName>
    <definedName name="IQ_M1_YOY" hidden="1">"c7346"</definedName>
    <definedName name="IQ_M1_YOY_FC" hidden="1">"c8226"</definedName>
    <definedName name="IQ_M2" hidden="1">"c6907"</definedName>
    <definedName name="IQ_M2_APR" hidden="1">"c7567"</definedName>
    <definedName name="IQ_M2_APR_FC" hidden="1">"c8447"</definedName>
    <definedName name="IQ_M2_FC" hidden="1">"c7787"</definedName>
    <definedName name="IQ_M2_POP" hidden="1">"c7127"</definedName>
    <definedName name="IQ_M2_POP_FC" hidden="1">"c8007"</definedName>
    <definedName name="IQ_M2_YOY" hidden="1">"c7347"</definedName>
    <definedName name="IQ_M2_YOY_FC" hidden="1">"c8227"</definedName>
    <definedName name="IQ_M3" hidden="1">"c6908"</definedName>
    <definedName name="IQ_M3_APR" hidden="1">"c7568"</definedName>
    <definedName name="IQ_M3_APR_FC" hidden="1">"c8448"</definedName>
    <definedName name="IQ_M3_FC" hidden="1">"c7788"</definedName>
    <definedName name="IQ_M3_POP" hidden="1">"c7128"</definedName>
    <definedName name="IQ_M3_POP_FC" hidden="1">"c8008"</definedName>
    <definedName name="IQ_M3_YOY" hidden="1">"c7348"</definedName>
    <definedName name="IQ_M3_YOY_FC" hidden="1">"c8228"</definedName>
    <definedName name="IQ_MACHINERY" hidden="1">"c711"</definedName>
    <definedName name="IQ_MAINT_CAPEX" hidden="1">"c2947"</definedName>
    <definedName name="IQ_MAINT_CAPEX_ACT_OR_EST_CIQ" hidden="1">"c4987"</definedName>
    <definedName name="IQ_MAINT_REPAIR" hidden="1">"c2087"</definedName>
    <definedName name="IQ_MAKE_WHOLE_END_DATE" hidden="1">"c2493"</definedName>
    <definedName name="IQ_MAKE_WHOLE_SPREAD" hidden="1">"c2494"</definedName>
    <definedName name="IQ_MAKE_WHOLE_START_DATE" hidden="1">"c2492"</definedName>
    <definedName name="IQ_MAN_INVENTORIES" hidden="1">"c6913"</definedName>
    <definedName name="IQ_MAN_INVENTORIES_APR" hidden="1">"c7573"</definedName>
    <definedName name="IQ_MAN_INVENTORIES_APR_FC" hidden="1">"c8453"</definedName>
    <definedName name="IQ_MAN_INVENTORIES_FC" hidden="1">"c7793"</definedName>
    <definedName name="IQ_MAN_INVENTORIES_POP" hidden="1">"c7133"</definedName>
    <definedName name="IQ_MAN_INVENTORIES_POP_FC" hidden="1">"c8013"</definedName>
    <definedName name="IQ_MAN_INVENTORIES_YOY" hidden="1">"c7353"</definedName>
    <definedName name="IQ_MAN_INVENTORIES_YOY_FC" hidden="1">"c8233"</definedName>
    <definedName name="IQ_MAN_IS_RATIO" hidden="1">"c6912"</definedName>
    <definedName name="IQ_MAN_IS_RATIO_APR" hidden="1">"c7572"</definedName>
    <definedName name="IQ_MAN_IS_RATIO_APR_FC" hidden="1">"c8452"</definedName>
    <definedName name="IQ_MAN_IS_RATIO_FC" hidden="1">"c7792"</definedName>
    <definedName name="IQ_MAN_IS_RATIO_POP" hidden="1">"c7132"</definedName>
    <definedName name="IQ_MAN_IS_RATIO_POP_FC" hidden="1">"c8012"</definedName>
    <definedName name="IQ_MAN_IS_RATIO_YOY" hidden="1">"c7352"</definedName>
    <definedName name="IQ_MAN_IS_RATIO_YOY_FC" hidden="1">"c8232"</definedName>
    <definedName name="IQ_MAN_ORDERS" hidden="1">"c6914"</definedName>
    <definedName name="IQ_MAN_ORDERS_APR" hidden="1">"c7574"</definedName>
    <definedName name="IQ_MAN_ORDERS_APR_FC" hidden="1">"c8454"</definedName>
    <definedName name="IQ_MAN_ORDERS_FC" hidden="1">"c7794"</definedName>
    <definedName name="IQ_MAN_ORDERS_POP" hidden="1">"c7134"</definedName>
    <definedName name="IQ_MAN_ORDERS_POP_FC" hidden="1">"c8014"</definedName>
    <definedName name="IQ_MAN_ORDERS_YOY" hidden="1">"c7354"</definedName>
    <definedName name="IQ_MAN_ORDERS_YOY_FC" hidden="1">"c8234"</definedName>
    <definedName name="IQ_MAN_OUTPUT_HR" hidden="1">"c6915"</definedName>
    <definedName name="IQ_MAN_OUTPUT_HR_APR" hidden="1">"c7575"</definedName>
    <definedName name="IQ_MAN_OUTPUT_HR_APR_FC" hidden="1">"c8455"</definedName>
    <definedName name="IQ_MAN_OUTPUT_HR_FC" hidden="1">"c7795"</definedName>
    <definedName name="IQ_MAN_OUTPUT_HR_POP" hidden="1">"c7135"</definedName>
    <definedName name="IQ_MAN_OUTPUT_HR_POP_FC" hidden="1">"c8015"</definedName>
    <definedName name="IQ_MAN_OUTPUT_HR_YOY" hidden="1">"c7355"</definedName>
    <definedName name="IQ_MAN_OUTPUT_HR_YOY_FC" hidden="1">"c8235"</definedName>
    <definedName name="IQ_MAN_PAYROLLS" hidden="1">"c6916"</definedName>
    <definedName name="IQ_MAN_PAYROLLS_APR" hidden="1">"c7576"</definedName>
    <definedName name="IQ_MAN_PAYROLLS_APR_FC" hidden="1">"c8456"</definedName>
    <definedName name="IQ_MAN_PAYROLLS_FC" hidden="1">"c7796"</definedName>
    <definedName name="IQ_MAN_PAYROLLS_POP" hidden="1">"c7136"</definedName>
    <definedName name="IQ_MAN_PAYROLLS_POP_FC" hidden="1">"c8016"</definedName>
    <definedName name="IQ_MAN_PAYROLLS_YOY" hidden="1">"c7356"</definedName>
    <definedName name="IQ_MAN_PAYROLLS_YOY_FC" hidden="1">"c8236"</definedName>
    <definedName name="IQ_MAN_SHIPMENTS" hidden="1">"c6917"</definedName>
    <definedName name="IQ_MAN_SHIPMENTS_APR" hidden="1">"c7577"</definedName>
    <definedName name="IQ_MAN_SHIPMENTS_APR_FC" hidden="1">"c8457"</definedName>
    <definedName name="IQ_MAN_SHIPMENTS_FC" hidden="1">"c7797"</definedName>
    <definedName name="IQ_MAN_SHIPMENTS_POP" hidden="1">"c7137"</definedName>
    <definedName name="IQ_MAN_SHIPMENTS_POP_FC" hidden="1">"c8017"</definedName>
    <definedName name="IQ_MAN_SHIPMENTS_YOY" hidden="1">"c7357"</definedName>
    <definedName name="IQ_MAN_SHIPMENTS_YOY_FC" hidden="1">"c8237"</definedName>
    <definedName name="IQ_MAN_TOTAL_HR" hidden="1">"c6918"</definedName>
    <definedName name="IQ_MAN_TOTAL_HR_APR" hidden="1">"c7578"</definedName>
    <definedName name="IQ_MAN_TOTAL_HR_APR_FC" hidden="1">"c8458"</definedName>
    <definedName name="IQ_MAN_TOTAL_HR_FC" hidden="1">"c7798"</definedName>
    <definedName name="IQ_MAN_TOTAL_HR_POP" hidden="1">"c7138"</definedName>
    <definedName name="IQ_MAN_TOTAL_HR_POP_FC" hidden="1">"c8018"</definedName>
    <definedName name="IQ_MAN_TOTAL_HR_YOY" hidden="1">"c7358"</definedName>
    <definedName name="IQ_MAN_TOTAL_HR_YOY_FC" hidden="1">"c8238"</definedName>
    <definedName name="IQ_MAN_TRADE_INVENTORIES" hidden="1">"c6910"</definedName>
    <definedName name="IQ_MAN_TRADE_INVENTORIES_APR" hidden="1">"c7570"</definedName>
    <definedName name="IQ_MAN_TRADE_INVENTORIES_APR_FC" hidden="1">"c8450"</definedName>
    <definedName name="IQ_MAN_TRADE_INVENTORIES_FC" hidden="1">"c7790"</definedName>
    <definedName name="IQ_MAN_TRADE_INVENTORIES_POP" hidden="1">"c7130"</definedName>
    <definedName name="IQ_MAN_TRADE_INVENTORIES_POP_FC" hidden="1">"c8010"</definedName>
    <definedName name="IQ_MAN_TRADE_INVENTORIES_YOY" hidden="1">"c7350"</definedName>
    <definedName name="IQ_MAN_TRADE_INVENTORIES_YOY_FC" hidden="1">"c8230"</definedName>
    <definedName name="IQ_MAN_TRADE_IS_RATIO" hidden="1">"c6909"</definedName>
    <definedName name="IQ_MAN_TRADE_IS_RATIO_FC" hidden="1">"c7789"</definedName>
    <definedName name="IQ_MAN_TRADE_IS_RATIO_POP" hidden="1">"c7129"</definedName>
    <definedName name="IQ_MAN_TRADE_IS_RATIO_POP_FC" hidden="1">"c8009"</definedName>
    <definedName name="IQ_MAN_TRADE_IS_RATIO_YOY" hidden="1">"c7349"</definedName>
    <definedName name="IQ_MAN_TRADE_IS_RATIO_YOY_FC" hidden="1">"c8229"</definedName>
    <definedName name="IQ_MAN_TRADE_SALES" hidden="1">"c6911"</definedName>
    <definedName name="IQ_MAN_TRADE_SALES_APR" hidden="1">"c7571"</definedName>
    <definedName name="IQ_MAN_TRADE_SALES_APR_FC" hidden="1">"c8451"</definedName>
    <definedName name="IQ_MAN_TRADE_SALES_FC" hidden="1">"c7791"</definedName>
    <definedName name="IQ_MAN_TRADE_SALES_POP" hidden="1">"c7131"</definedName>
    <definedName name="IQ_MAN_TRADE_SALES_POP_FC" hidden="1">"c8011"</definedName>
    <definedName name="IQ_MAN_TRADE_SALES_YOY" hidden="1">"c7351"</definedName>
    <definedName name="IQ_MAN_TRADE_SALES_YOY_FC" hidden="1">"c8231"</definedName>
    <definedName name="IQ_MAN_WAGES" hidden="1">"c6919"</definedName>
    <definedName name="IQ_MAN_WAGES_APR" hidden="1">"c7579"</definedName>
    <definedName name="IQ_MAN_WAGES_APR_FC" hidden="1">"c8459"</definedName>
    <definedName name="IQ_MAN_WAGES_FC" hidden="1">"c7799"</definedName>
    <definedName name="IQ_MAN_WAGES_POP" hidden="1">"c7139"</definedName>
    <definedName name="IQ_MAN_WAGES_POP_FC" hidden="1">"c8019"</definedName>
    <definedName name="IQ_MAN_WAGES_YOY" hidden="1">"c7359"</definedName>
    <definedName name="IQ_MAN_WAGES_YOY_FC" hidden="1">"c8239"</definedName>
    <definedName name="IQ_MANAGED_PROP" hidden="1">"c8763"</definedName>
    <definedName name="IQ_MANAGED_SQ_FT" hidden="1">"c8779"</definedName>
    <definedName name="IQ_MANAGED_UNITS" hidden="1">"c8771"</definedName>
    <definedName name="IQ_MARGIN_ANNUAL_PREMIUM_EQUIVALENT_NEW_BUSINESS" hidden="1">"c9970"</definedName>
    <definedName name="IQ_MARGIN_PV_PREMIUMS_NEW_BUSINESS" hidden="1">"c9971"</definedName>
    <definedName name="IQ_MARKET_CAP_LFCF" hidden="1">"c2209"</definedName>
    <definedName name="IQ_MARKETCAP" hidden="1">"c712"</definedName>
    <definedName name="IQ_MARKETING" hidden="1">"c2239"</definedName>
    <definedName name="IQ_MATURITY_DATE" hidden="1">"c2146"</definedName>
    <definedName name="IQ_MATURITY_ONE_YEAR_LESS_FDIC" hidden="1">"c6425"</definedName>
    <definedName name="IQ_MC_ASO_COVERED_LIVES" hidden="1">"c9918"</definedName>
    <definedName name="IQ_MC_ASO_MEMBERSHIP" hidden="1">"c9921"</definedName>
    <definedName name="IQ_MC_CLAIMS_RESERVES" hidden="1">"c9941"</definedName>
    <definedName name="IQ_MC_COMBINED_RATIO" hidden="1">"c9933"</definedName>
    <definedName name="IQ_MC_DAYS_CLAIMS_PAYABLE" hidden="1">"c9937"</definedName>
    <definedName name="IQ_MC_DAYS_CLAIMS_PAYABLE_EXCL_CAPITATION" hidden="1">"c9938"</definedName>
    <definedName name="IQ_MC_MEDICAL_COSTS_PMPM" hidden="1">"c9925"</definedName>
    <definedName name="IQ_MC_PARENT_CASH" hidden="1">"c9942"</definedName>
    <definedName name="IQ_MC_PREMIUMS_PMPM" hidden="1">"c9924"</definedName>
    <definedName name="IQ_MC_RATIO" hidden="1">"c2783"</definedName>
    <definedName name="IQ_MC_RECEIPT_CYCLE_TIME_DAYS" hidden="1">"c9939"</definedName>
    <definedName name="IQ_MC_RECEIPT_CYCLE_TIME_MONTHS" hidden="1">"c9940"</definedName>
    <definedName name="IQ_MC_RISK_COVERED_LIVES" hidden="1">"c9917"</definedName>
    <definedName name="IQ_MC_RISK_MEMBERSHIP" hidden="1">"c9920"</definedName>
    <definedName name="IQ_MC_SELLILNG_COSTS_RATIO" hidden="1">"c9928"</definedName>
    <definedName name="IQ_MC_SGA_PMPM" hidden="1">"c9926"</definedName>
    <definedName name="IQ_MC_STATUTORY_SURPLUS" hidden="1">"c2772"</definedName>
    <definedName name="IQ_MC_TOTAL_COVERED_LIVES" hidden="1">"c9919"</definedName>
    <definedName name="IQ_MC_TOTAL_MEMBERSHIP" hidden="1">"c9922"</definedName>
    <definedName name="IQ_MC_TOTAL_MEMBERSHIP_CAPITATION" hidden="1">"c9923"</definedName>
    <definedName name="IQ_MC_UNPROCESSED_CLAIMS_INVENTORY_DAYS" hidden="1">"c9936"</definedName>
    <definedName name="IQ_MC_UNPROCESSED_CLAIMS_INVENTORY_NUMBER" hidden="1">"c9934"</definedName>
    <definedName name="IQ_MC_UNPROCESSED_CLAIMS_INVENTORY_VALUE" hidden="1">"c9935"</definedName>
    <definedName name="IQ_MEASURED_ATTRIB_ORE_RESOURCES_ALUM" hidden="1">"c9237"</definedName>
    <definedName name="IQ_MEASURED_ATTRIB_ORE_RESOURCES_COP" hidden="1">"c9181"</definedName>
    <definedName name="IQ_MEASURED_ATTRIB_ORE_RESOURCES_DIAM" hidden="1">"c9661"</definedName>
    <definedName name="IQ_MEASURED_ATTRIB_ORE_RESOURCES_GOLD" hidden="1">"c9022"</definedName>
    <definedName name="IQ_MEASURED_ATTRIB_ORE_RESOURCES_IRON" hidden="1">"c9396"</definedName>
    <definedName name="IQ_MEASURED_ATTRIB_ORE_RESOURCES_LEAD" hidden="1">"c9449"</definedName>
    <definedName name="IQ_MEASURED_ATTRIB_ORE_RESOURCES_MANG" hidden="1">"c9502"</definedName>
    <definedName name="IQ_MEASURED_ATTRIB_ORE_RESOURCES_MOLYB" hidden="1">"c9714"</definedName>
    <definedName name="IQ_MEASURED_ATTRIB_ORE_RESOURCES_NICK" hidden="1">"c9290"</definedName>
    <definedName name="IQ_MEASURED_ATTRIB_ORE_RESOURCES_PLAT" hidden="1">"c9128"</definedName>
    <definedName name="IQ_MEASURED_ATTRIB_ORE_RESOURCES_SILVER" hidden="1">"c9075"</definedName>
    <definedName name="IQ_MEASURED_ATTRIB_ORE_RESOURCES_TITAN" hidden="1">"c9555"</definedName>
    <definedName name="IQ_MEASURED_ATTRIB_ORE_RESOURCES_URAN" hidden="1">"c9608"</definedName>
    <definedName name="IQ_MEASURED_ATTRIB_ORE_RESOURCES_ZINC" hidden="1">"c9343"</definedName>
    <definedName name="IQ_MEASURED_INDICATED_ATTRIB_ORE_RESOURCES_ALUM" hidden="1">"c9239"</definedName>
    <definedName name="IQ_MEASURED_INDICATED_ATTRIB_ORE_RESOURCES_COP" hidden="1">"c9183"</definedName>
    <definedName name="IQ_MEASURED_INDICATED_ATTRIB_ORE_RESOURCES_DIAM" hidden="1">"c9663"</definedName>
    <definedName name="IQ_MEASURED_INDICATED_ATTRIB_ORE_RESOURCES_GOLD" hidden="1">"c9024"</definedName>
    <definedName name="IQ_MEASURED_INDICATED_ATTRIB_ORE_RESOURCES_IRON" hidden="1">"c9398"</definedName>
    <definedName name="IQ_MEASURED_INDICATED_ATTRIB_ORE_RESOURCES_LEAD" hidden="1">"c9451"</definedName>
    <definedName name="IQ_MEASURED_INDICATED_ATTRIB_ORE_RESOURCES_MANG" hidden="1">"c9504"</definedName>
    <definedName name="IQ_MEASURED_INDICATED_ATTRIB_ORE_RESOURCES_MOLYB" hidden="1">"c9716"</definedName>
    <definedName name="IQ_MEASURED_INDICATED_ATTRIB_ORE_RESOURCES_NICK" hidden="1">"c9292"</definedName>
    <definedName name="IQ_MEASURED_INDICATED_ATTRIB_ORE_RESOURCES_PLAT" hidden="1">"c9130"</definedName>
    <definedName name="IQ_MEASURED_INDICATED_ATTRIB_ORE_RESOURCES_SILVER" hidden="1">"c9077"</definedName>
    <definedName name="IQ_MEASURED_INDICATED_ATTRIB_ORE_RESOURCES_TITAN" hidden="1">"c9557"</definedName>
    <definedName name="IQ_MEASURED_INDICATED_ATTRIB_ORE_RESOURCES_URAN" hidden="1">"c9610"</definedName>
    <definedName name="IQ_MEASURED_INDICATED_ATTRIB_ORE_RESOURCES_ZINC" hidden="1">"c9345"</definedName>
    <definedName name="IQ_MEASURED_INDICATED_ORE_RESOURCES_ALUM" hidden="1">"c9226"</definedName>
    <definedName name="IQ_MEASURED_INDICATED_ORE_RESOURCES_COP" hidden="1">"c9170"</definedName>
    <definedName name="IQ_MEASURED_INDICATED_ORE_RESOURCES_DIAM" hidden="1">"c9650"</definedName>
    <definedName name="IQ_MEASURED_INDICATED_ORE_RESOURCES_GOLD" hidden="1">"c9011"</definedName>
    <definedName name="IQ_MEASURED_INDICATED_ORE_RESOURCES_IRON" hidden="1">"c9385"</definedName>
    <definedName name="IQ_MEASURED_INDICATED_ORE_RESOURCES_LEAD" hidden="1">"c9438"</definedName>
    <definedName name="IQ_MEASURED_INDICATED_ORE_RESOURCES_MANG" hidden="1">"c9491"</definedName>
    <definedName name="IQ_MEASURED_INDICATED_ORE_RESOURCES_MOLYB" hidden="1">"c9703"</definedName>
    <definedName name="IQ_MEASURED_INDICATED_ORE_RESOURCES_NICK" hidden="1">"c9279"</definedName>
    <definedName name="IQ_MEASURED_INDICATED_ORE_RESOURCES_PLAT" hidden="1">"c9117"</definedName>
    <definedName name="IQ_MEASURED_INDICATED_ORE_RESOURCES_SILVER" hidden="1">"c9064"</definedName>
    <definedName name="IQ_MEASURED_INDICATED_ORE_RESOURCES_TITAN" hidden="1">"c9544"</definedName>
    <definedName name="IQ_MEASURED_INDICATED_ORE_RESOURCES_URAN" hidden="1">"c9597"</definedName>
    <definedName name="IQ_MEASURED_INDICATED_ORE_RESOURCES_ZINC" hidden="1">"c9332"</definedName>
    <definedName name="IQ_MEASURED_INDICATED_RECOV_RESOURCES_ALUM" hidden="1">"c9234"</definedName>
    <definedName name="IQ_MEASURED_INDICATED_RECOV_RESOURCES_COAL" hidden="1">"c9813"</definedName>
    <definedName name="IQ_MEASURED_INDICATED_RECOV_RESOURCES_COP" hidden="1">"c9178"</definedName>
    <definedName name="IQ_MEASURED_INDICATED_RECOV_RESOURCES_DIAM" hidden="1">"c9658"</definedName>
    <definedName name="IQ_MEASURED_INDICATED_RECOV_RESOURCES_GOLD" hidden="1">"c9019"</definedName>
    <definedName name="IQ_MEASURED_INDICATED_RECOV_RESOURCES_IRON" hidden="1">"c9393"</definedName>
    <definedName name="IQ_MEASURED_INDICATED_RECOV_RESOURCES_LEAD" hidden="1">"c9446"</definedName>
    <definedName name="IQ_MEASURED_INDICATED_RECOV_RESOURCES_MANG" hidden="1">"c9499"</definedName>
    <definedName name="IQ_MEASURED_INDICATED_RECOV_RESOURCES_MET_COAL" hidden="1">"c9753"</definedName>
    <definedName name="IQ_MEASURED_INDICATED_RECOV_RESOURCES_MOLYB" hidden="1">"c9711"</definedName>
    <definedName name="IQ_MEASURED_INDICATED_RECOV_RESOURCES_NICK" hidden="1">"c9287"</definedName>
    <definedName name="IQ_MEASURED_INDICATED_RECOV_RESOURCES_PLAT" hidden="1">"c9125"</definedName>
    <definedName name="IQ_MEASURED_INDICATED_RECOV_RESOURCES_SILVER" hidden="1">"c9072"</definedName>
    <definedName name="IQ_MEASURED_INDICATED_RECOV_RESOURCES_STEAM" hidden="1">"c9783"</definedName>
    <definedName name="IQ_MEASURED_INDICATED_RECOV_RESOURCES_TITAN" hidden="1">"c9552"</definedName>
    <definedName name="IQ_MEASURED_INDICATED_RECOV_RESOURCES_URAN" hidden="1">"c9605"</definedName>
    <definedName name="IQ_MEASURED_INDICATED_RECOV_RESOURCES_ZINC" hidden="1">"c9340"</definedName>
    <definedName name="IQ_MEASURED_INDICATED_RESOURCES_GRADE_ALUM" hidden="1">"c9227"</definedName>
    <definedName name="IQ_MEASURED_INDICATED_RESOURCES_GRADE_COP" hidden="1">"c9171"</definedName>
    <definedName name="IQ_MEASURED_INDICATED_RESOURCES_GRADE_DIAM" hidden="1">"c9651"</definedName>
    <definedName name="IQ_MEASURED_INDICATED_RESOURCES_GRADE_GOLD" hidden="1">"c9012"</definedName>
    <definedName name="IQ_MEASURED_INDICATED_RESOURCES_GRADE_IRON" hidden="1">"c9386"</definedName>
    <definedName name="IQ_MEASURED_INDICATED_RESOURCES_GRADE_LEAD" hidden="1">"c9439"</definedName>
    <definedName name="IQ_MEASURED_INDICATED_RESOURCES_GRADE_MANG" hidden="1">"c9492"</definedName>
    <definedName name="IQ_MEASURED_INDICATED_RESOURCES_GRADE_MOLYB" hidden="1">"c9704"</definedName>
    <definedName name="IQ_MEASURED_INDICATED_RESOURCES_GRADE_NICK" hidden="1">"c9280"</definedName>
    <definedName name="IQ_MEASURED_INDICATED_RESOURCES_GRADE_PLAT" hidden="1">"c9118"</definedName>
    <definedName name="IQ_MEASURED_INDICATED_RESOURCES_GRADE_SILVER" hidden="1">"c9065"</definedName>
    <definedName name="IQ_MEASURED_INDICATED_RESOURCES_GRADE_TITAN" hidden="1">"c9545"</definedName>
    <definedName name="IQ_MEASURED_INDICATED_RESOURCES_GRADE_URAN" hidden="1">"c9598"</definedName>
    <definedName name="IQ_MEASURED_INDICATED_RESOURCES_GRADE_ZINC" hidden="1">"c9333"</definedName>
    <definedName name="IQ_MEASURED_ORE_RESOURCES_ALUM" hidden="1">"c9222"</definedName>
    <definedName name="IQ_MEASURED_ORE_RESOURCES_COP" hidden="1">"c9166"</definedName>
    <definedName name="IQ_MEASURED_ORE_RESOURCES_DIAM" hidden="1">"c9646"</definedName>
    <definedName name="IQ_MEASURED_ORE_RESOURCES_GOLD" hidden="1">"c9007"</definedName>
    <definedName name="IQ_MEASURED_ORE_RESOURCES_IRON" hidden="1">"c9381"</definedName>
    <definedName name="IQ_MEASURED_ORE_RESOURCES_LEAD" hidden="1">"c9434"</definedName>
    <definedName name="IQ_MEASURED_ORE_RESOURCES_MANG" hidden="1">"c9487"</definedName>
    <definedName name="IQ_MEASURED_ORE_RESOURCES_MOLYB" hidden="1">"c9699"</definedName>
    <definedName name="IQ_MEASURED_ORE_RESOURCES_NICK" hidden="1">"c9275"</definedName>
    <definedName name="IQ_MEASURED_ORE_RESOURCES_PLAT" hidden="1">"c9113"</definedName>
    <definedName name="IQ_MEASURED_ORE_RESOURCES_SILVER" hidden="1">"c9060"</definedName>
    <definedName name="IQ_MEASURED_ORE_RESOURCES_TITAN" hidden="1">"c9540"</definedName>
    <definedName name="IQ_MEASURED_ORE_RESOURCES_URAN" hidden="1">"c9593"</definedName>
    <definedName name="IQ_MEASURED_ORE_RESOURCES_ZINC" hidden="1">"c9328"</definedName>
    <definedName name="IQ_MEASURED_RECOV_ATTRIB_RESOURCES_ALUM" hidden="1">"c9242"</definedName>
    <definedName name="IQ_MEASURED_RECOV_ATTRIB_RESOURCES_COAL" hidden="1">"c9816"</definedName>
    <definedName name="IQ_MEASURED_RECOV_ATTRIB_RESOURCES_COP" hidden="1">"c9186"</definedName>
    <definedName name="IQ_MEASURED_RECOV_ATTRIB_RESOURCES_DIAM" hidden="1">"c9666"</definedName>
    <definedName name="IQ_MEASURED_RECOV_ATTRIB_RESOURCES_GOLD" hidden="1">"c9027"</definedName>
    <definedName name="IQ_MEASURED_RECOV_ATTRIB_RESOURCES_IRON" hidden="1">"c9401"</definedName>
    <definedName name="IQ_MEASURED_RECOV_ATTRIB_RESOURCES_LEAD" hidden="1">"c9454"</definedName>
    <definedName name="IQ_MEASURED_RECOV_ATTRIB_RESOURCES_MANG" hidden="1">"c9507"</definedName>
    <definedName name="IQ_MEASURED_RECOV_ATTRIB_RESOURCES_MET_COAL" hidden="1">"c9756"</definedName>
    <definedName name="IQ_MEASURED_RECOV_ATTRIB_RESOURCES_MOLYB" hidden="1">"c9719"</definedName>
    <definedName name="IQ_MEASURED_RECOV_ATTRIB_RESOURCES_NICK" hidden="1">"c9295"</definedName>
    <definedName name="IQ_MEASURED_RECOV_ATTRIB_RESOURCES_PLAT" hidden="1">"c9133"</definedName>
    <definedName name="IQ_MEASURED_RECOV_ATTRIB_RESOURCES_SILVER" hidden="1">"c9080"</definedName>
    <definedName name="IQ_MEASURED_RECOV_ATTRIB_RESOURCES_STEAM" hidden="1">"c9786"</definedName>
    <definedName name="IQ_MEASURED_RECOV_ATTRIB_RESOURCES_TITAN" hidden="1">"c9560"</definedName>
    <definedName name="IQ_MEASURED_RECOV_ATTRIB_RESOURCES_URAN" hidden="1">"c9613"</definedName>
    <definedName name="IQ_MEASURED_RECOV_ATTRIB_RESOURCES_ZINC" hidden="1">"c9348"</definedName>
    <definedName name="IQ_MEASURED_RECOV_RESOURCES_ALUM" hidden="1">"c9232"</definedName>
    <definedName name="IQ_MEASURED_RECOV_RESOURCES_COAL" hidden="1">"c9811"</definedName>
    <definedName name="IQ_MEASURED_RECOV_RESOURCES_COP" hidden="1">"c9176"</definedName>
    <definedName name="IQ_MEASURED_RECOV_RESOURCES_DIAM" hidden="1">"c9656"</definedName>
    <definedName name="IQ_MEASURED_RECOV_RESOURCES_GOLD" hidden="1">"c9017"</definedName>
    <definedName name="IQ_MEASURED_RECOV_RESOURCES_IRON" hidden="1">"c9391"</definedName>
    <definedName name="IQ_MEASURED_RECOV_RESOURCES_LEAD" hidden="1">"c9444"</definedName>
    <definedName name="IQ_MEASURED_RECOV_RESOURCES_MANG" hidden="1">"c9497"</definedName>
    <definedName name="IQ_MEASURED_RECOV_RESOURCES_MET_COAL" hidden="1">"c9751"</definedName>
    <definedName name="IQ_MEASURED_RECOV_RESOURCES_MOLYB" hidden="1">"c9709"</definedName>
    <definedName name="IQ_MEASURED_RECOV_RESOURCES_NICK" hidden="1">"c9285"</definedName>
    <definedName name="IQ_MEASURED_RECOV_RESOURCES_PLAT" hidden="1">"c9123"</definedName>
    <definedName name="IQ_MEASURED_RECOV_RESOURCES_SILVER" hidden="1">"c9070"</definedName>
    <definedName name="IQ_MEASURED_RECOV_RESOURCES_STEAM" hidden="1">"c9781"</definedName>
    <definedName name="IQ_MEASURED_RECOV_RESOURCES_TITAN" hidden="1">"c9550"</definedName>
    <definedName name="IQ_MEASURED_RECOV_RESOURCES_URAN" hidden="1">"c9603"</definedName>
    <definedName name="IQ_MEASURED_RECOV_RESOURCES_ZINC" hidden="1">"c9338"</definedName>
    <definedName name="IQ_MEASURED_RESOURCES_CALORIFIC_VALUE_COAL" hidden="1">"c9806"</definedName>
    <definedName name="IQ_MEASURED_RESOURCES_CALORIFIC_VALUE_MET_COAL" hidden="1">"c9746"</definedName>
    <definedName name="IQ_MEASURED_RESOURCES_CALORIFIC_VALUE_STEAM" hidden="1">"c9776"</definedName>
    <definedName name="IQ_MEASURED_RESOURCES_GRADE_ALUM" hidden="1">"c9223"</definedName>
    <definedName name="IQ_MEASURED_RESOURCES_GRADE_COP" hidden="1">"c9167"</definedName>
    <definedName name="IQ_MEASURED_RESOURCES_GRADE_DIAM" hidden="1">"c9647"</definedName>
    <definedName name="IQ_MEASURED_RESOURCES_GRADE_GOLD" hidden="1">"c9008"</definedName>
    <definedName name="IQ_MEASURED_RESOURCES_GRADE_IRON" hidden="1">"c9382"</definedName>
    <definedName name="IQ_MEASURED_RESOURCES_GRADE_LEAD" hidden="1">"c9435"</definedName>
    <definedName name="IQ_MEASURED_RESOURCES_GRADE_MANG" hidden="1">"c9488"</definedName>
    <definedName name="IQ_MEASURED_RESOURCES_GRADE_MOLYB" hidden="1">"c9700"</definedName>
    <definedName name="IQ_MEASURED_RESOURCES_GRADE_NICK" hidden="1">"c9276"</definedName>
    <definedName name="IQ_MEASURED_RESOURCES_GRADE_PLAT" hidden="1">"c9114"</definedName>
    <definedName name="IQ_MEASURED_RESOURCES_GRADE_SILVER" hidden="1">"c9061"</definedName>
    <definedName name="IQ_MEASURED_RESOURCES_GRADE_TITAN" hidden="1">"c9541"</definedName>
    <definedName name="IQ_MEASURED_RESOURCES_GRADE_URAN" hidden="1">"c9594"</definedName>
    <definedName name="IQ_MEASURED_RESOURCES_GRADE_ZINC" hidden="1">"c9329"</definedName>
    <definedName name="IQ_MEDIAN_NEW_HOME_SALES_APR_FC_UNUSED_UNUSED_UNUSED" hidden="1">"c8460"</definedName>
    <definedName name="IQ_MEDIAN_NEW_HOME_SALES_APR_UNUSED_UNUSED_UNUSED" hidden="1">"c7580"</definedName>
    <definedName name="IQ_MEDIAN_NEW_HOME_SALES_FC_UNUSED_UNUSED_UNUSED" hidden="1">"c7800"</definedName>
    <definedName name="IQ_MEDIAN_NEW_HOME_SALES_POP_FC_UNUSED_UNUSED_UNUSED" hidden="1">"c8020"</definedName>
    <definedName name="IQ_MEDIAN_NEW_HOME_SALES_POP_UNUSED_UNUSED_UNUSED" hidden="1">"c7140"</definedName>
    <definedName name="IQ_MEDIAN_NEW_HOME_SALES_UNUSED_UNUSED_UNUSED" hidden="1">"c6920"</definedName>
    <definedName name="IQ_MEDIAN_NEW_HOME_SALES_YOY_FC_UNUSED_UNUSED_UNUSED" hidden="1">"c8240"</definedName>
    <definedName name="IQ_MEDIAN_NEW_HOME_SALES_YOY_UNUSED_UNUSED_UNUSED" hidden="1">"c7360"</definedName>
    <definedName name="IQ_MEDIAN_TARGET_PRICE" hidden="1">"c1650"</definedName>
    <definedName name="IQ_MEDIAN_TARGET_PRICE_CIQ" hidden="1">"c4658"</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_RECOV_ATTRIB_RESOURCES_ALUM" hidden="1">"c9244"</definedName>
    <definedName name="IQ_MI_RECOV_ATTRIB_RESOURCES_COAL" hidden="1">"c9818"</definedName>
    <definedName name="IQ_MI_RECOV_ATTRIB_RESOURCES_COP" hidden="1">"c9188"</definedName>
    <definedName name="IQ_MI_RECOV_ATTRIB_RESOURCES_DIAM" hidden="1">"c9668"</definedName>
    <definedName name="IQ_MI_RECOV_ATTRIB_RESOURCES_GOLD" hidden="1">"c9029"</definedName>
    <definedName name="IQ_MI_RECOV_ATTRIB_RESOURCES_IRON" hidden="1">"c9403"</definedName>
    <definedName name="IQ_MI_RECOV_ATTRIB_RESOURCES_LEAD" hidden="1">"c9456"</definedName>
    <definedName name="IQ_MI_RECOV_ATTRIB_RESOURCES_MANG" hidden="1">"c9509"</definedName>
    <definedName name="IQ_MI_RECOV_ATTRIB_RESOURCES_MET_COAL" hidden="1">"c9758"</definedName>
    <definedName name="IQ_MI_RECOV_ATTRIB_RESOURCES_MOLYB" hidden="1">"c9721"</definedName>
    <definedName name="IQ_MI_RECOV_ATTRIB_RESOURCES_NICK" hidden="1">"c9297"</definedName>
    <definedName name="IQ_MI_RECOV_ATTRIB_RESOURCES_PLAT" hidden="1">"c9135"</definedName>
    <definedName name="IQ_MI_RECOV_ATTRIB_RESOURCES_SILVER" hidden="1">"c9082"</definedName>
    <definedName name="IQ_MI_RECOV_ATTRIB_RESOURCES_STEAM" hidden="1">"c9788"</definedName>
    <definedName name="IQ_MI_RECOV_ATTRIB_RESOURCES_TITAN" hidden="1">"c9562"</definedName>
    <definedName name="IQ_MI_RECOV_ATTRIB_RESOURCES_URAN" hidden="1">"c9615"</definedName>
    <definedName name="IQ_MI_RECOV_ATTRIB_RESOURCES_ZINC" hidden="1">"c9350"</definedName>
    <definedName name="IQ_MI_RESOURCES_CALORIFIC_VALUE_COAL" hidden="1">"c9808"</definedName>
    <definedName name="IQ_MI_RESOURCES_CALORIFIC_VALUE_MET_COAL" hidden="1">"c9748"</definedName>
    <definedName name="IQ_MI_RESOURCES_CALORIFIC_VALUE_STEAM" hidden="1">"c9778"</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M_ACCOUNT" hidden="1">"c743"</definedName>
    <definedName name="IQ_MM_ACCRETION_EXPENSE" hidden="1">"c9845"</definedName>
    <definedName name="IQ_MM_ARO_BEG" hidden="1">"c9842"</definedName>
    <definedName name="IQ_MM_ARO_TOTAL" hidden="1">"c9850"</definedName>
    <definedName name="IQ_MM_CURRENT_PORT_ARO" hidden="1">"c9851"</definedName>
    <definedName name="IQ_MM_DEVELOPED_ACREAGE" hidden="1">"c9832"</definedName>
    <definedName name="IQ_MM_DEVELOPED_SQ_KMS" hidden="1">"c9831"</definedName>
    <definedName name="IQ_MM_DEVELOPED_SQ_MILES" hidden="1">"c9833"</definedName>
    <definedName name="IQ_MM_EXPLORATION_EXPENDITURE_TOT" hidden="1">"c9840"</definedName>
    <definedName name="IQ_MM_FX_ADJUSTMENT" hidden="1">"c9847"</definedName>
    <definedName name="IQ_MM_LIABILITIES_INCURRED_ACQUIRED" hidden="1">"c9843"</definedName>
    <definedName name="IQ_MM_LIABILITIES_REL_SPIN_OFFS" hidden="1">"c9848"</definedName>
    <definedName name="IQ_MM_LIABILITIES_SETTLED_DISPOSED" hidden="1">"c9844"</definedName>
    <definedName name="IQ_MM_NON_CURRENT_PORT_ARO" hidden="1">"c9852"</definedName>
    <definedName name="IQ_MM_NUMBER_MINES" hidden="1">"c9839"</definedName>
    <definedName name="IQ_MM_OTHER_ADJUSTMENTS_ARO" hidden="1">"c9849"</definedName>
    <definedName name="IQ_MM_REMAINING_MINE_LIFE" hidden="1">"c9838"</definedName>
    <definedName name="IQ_MM_RESOURCES_INCL_EXCL_RESERVES" hidden="1">"c9841"</definedName>
    <definedName name="IQ_MM_REVISIONS_ESTIMATE" hidden="1">"c9846"</definedName>
    <definedName name="IQ_MM_STRIPPING_RATIO" hidden="1">"c9837"</definedName>
    <definedName name="IQ_MM_UNDEVELOPED_ACREAGE" hidden="1">"c9835"</definedName>
    <definedName name="IQ_MM_UNDEVELOPED_SQ_KMS" hidden="1">"c9834"</definedName>
    <definedName name="IQ_MM_UNDEVELOPED_SQ_MILES" hidden="1">"c9836"</definedName>
    <definedName name="IQ_MONEY_MARKET_DEPOSIT_ACCOUNTS_FDIC" hidden="1">"c6553"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BACKED_SECURITIES_FDIC" hidden="1">"c6402"</definedName>
    <definedName name="IQ_MORTGAGE_SERV_RIGHTS" hidden="1">"c2242"</definedName>
    <definedName name="IQ_MORTGAGE_SERVICING_FDIC" hidden="1">"c6335"</definedName>
    <definedName name="IQ_MULTIFAMILY_RESIDENTIAL_LOANS_FDIC" hidden="1">"c6311"</definedName>
    <definedName name="IQ_NAPM_BUS_CONDITIONS" hidden="1">"c6921"</definedName>
    <definedName name="IQ_NAPM_BUS_CONDITIONS_APR" hidden="1">"c7581"</definedName>
    <definedName name="IQ_NAPM_BUS_CONDITIONS_APR_FC" hidden="1">"c8461"</definedName>
    <definedName name="IQ_NAPM_BUS_CONDITIONS_FC" hidden="1">"c7801"</definedName>
    <definedName name="IQ_NAPM_BUS_CONDITIONS_POP" hidden="1">"c7141"</definedName>
    <definedName name="IQ_NAPM_BUS_CONDITIONS_POP_FC" hidden="1">"c8021"</definedName>
    <definedName name="IQ_NAPM_BUS_CONDITIONS_YOY" hidden="1">"c7361"</definedName>
    <definedName name="IQ_NAPM_BUS_CONDITIONS_YOY_FC" hidden="1">"c8241"</definedName>
    <definedName name="IQ_NET_CHANGE" hidden="1">"c749"</definedName>
    <definedName name="IQ_NET_CHARGE_OFFS_FDIC" hidden="1">"c6641"</definedName>
    <definedName name="IQ_NET_CHARGE_OFFS_LOANS_FDIC" hidden="1">"c6751"</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EBITDA" hidden="1">"c750"</definedName>
    <definedName name="IQ_NET_DEBT_EBITDA_CAPEX" hidden="1">"c2949"</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COME_FDIC" hidden="1">"c6587"</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AFTER_LL_BNK_SUBTOTAL_AP" hidden="1">"c8979"</definedName>
    <definedName name="IQ_NET_INT_INC_BNK" hidden="1">"c764"</definedName>
    <definedName name="IQ_NET_INT_INC_BNK_AP" hidden="1">"c8874"</definedName>
    <definedName name="IQ_NET_INT_INC_BNK_AP_ABS" hidden="1">"c8893"</definedName>
    <definedName name="IQ_NET_INT_INC_BNK_FDIC" hidden="1">"c6570"</definedName>
    <definedName name="IQ_NET_INT_INC_BNK_NAME_AP" hidden="1">"c8912"</definedName>
    <definedName name="IQ_NET_INT_INC_BNK_NAME_AP_ABS" hidden="1">"c8931"</definedName>
    <definedName name="IQ_NET_INT_INC_BNK_SUBTOTAL_AP" hidden="1">"c8978"</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INTEREST_MARGIN_FDIC" hidden="1">"c6726"</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LEASES_CORE_DEPOSITS_FDIC" hidden="1">"c6743"</definedName>
    <definedName name="IQ_NET_LOANS_LEASES_DEPOSITS_FDIC" hidden="1">"c6742"</definedName>
    <definedName name="IQ_NET_LOANS_TOTAL_DEPOSITS" hidden="1">"c779"</definedName>
    <definedName name="IQ_NET_OPERATING_INCOME_ASSETS_FDIC" hidden="1">"c6729"</definedName>
    <definedName name="IQ_NET_RENTAL_EXP_FN" hidden="1">"c780"</definedName>
    <definedName name="IQ_NET_SECURITIZATION_INCOME_FDIC" hidden="1">"c6669"</definedName>
    <definedName name="IQ_NET_SERVICING_FEES_FDIC" hidden="1">"c6668"</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EXT_YR_PROD_EST_MAX_ALUM" hidden="1">"c9251"</definedName>
    <definedName name="IQ_NEXT_YR_PROD_EST_MAX_CATHODE_COP" hidden="1">"c9198"</definedName>
    <definedName name="IQ_NEXT_YR_PROD_EST_MAX_COP" hidden="1">"c9196"</definedName>
    <definedName name="IQ_NEXT_YR_PROD_EST_MAX_DIAM" hidden="1">"c9675"</definedName>
    <definedName name="IQ_NEXT_YR_PROD_EST_MAX_GOLD" hidden="1">"c9036"</definedName>
    <definedName name="IQ_NEXT_YR_PROD_EST_MAX_IRON" hidden="1">"c9410"</definedName>
    <definedName name="IQ_NEXT_YR_PROD_EST_MAX_LEAD" hidden="1">"c9463"</definedName>
    <definedName name="IQ_NEXT_YR_PROD_EST_MAX_MANG" hidden="1">"c9516"</definedName>
    <definedName name="IQ_NEXT_YR_PROD_EST_MAX_MOLYB" hidden="1">"c9728"</definedName>
    <definedName name="IQ_NEXT_YR_PROD_EST_MAX_NICK" hidden="1">"c9304"</definedName>
    <definedName name="IQ_NEXT_YR_PROD_EST_MAX_PLAT" hidden="1">"c9142"</definedName>
    <definedName name="IQ_NEXT_YR_PROD_EST_MAX_SILVER" hidden="1">"c9089"</definedName>
    <definedName name="IQ_NEXT_YR_PROD_EST_MAX_TITAN" hidden="1">"c9569"</definedName>
    <definedName name="IQ_NEXT_YR_PROD_EST_MAX_URAN" hidden="1">"c9622"</definedName>
    <definedName name="IQ_NEXT_YR_PROD_EST_MAX_ZINC" hidden="1">"c9357"</definedName>
    <definedName name="IQ_NEXT_YR_PROD_EST_MIN_ALUM" hidden="1">"c9250"</definedName>
    <definedName name="IQ_NEXT_YR_PROD_EST_MIN_CATHODE_COP" hidden="1">"c9197"</definedName>
    <definedName name="IQ_NEXT_YR_PROD_EST_MIN_COP" hidden="1">"c9195"</definedName>
    <definedName name="IQ_NEXT_YR_PROD_EST_MIN_DIAM" hidden="1">"c9674"</definedName>
    <definedName name="IQ_NEXT_YR_PROD_EST_MIN_GOLD" hidden="1">"c9035"</definedName>
    <definedName name="IQ_NEXT_YR_PROD_EST_MIN_IRON" hidden="1">"c9409"</definedName>
    <definedName name="IQ_NEXT_YR_PROD_EST_MIN_LEAD" hidden="1">"c9462"</definedName>
    <definedName name="IQ_NEXT_YR_PROD_EST_MIN_MANG" hidden="1">"c9515"</definedName>
    <definedName name="IQ_NEXT_YR_PROD_EST_MIN_MOLYB" hidden="1">"c9727"</definedName>
    <definedName name="IQ_NEXT_YR_PROD_EST_MIN_NICK" hidden="1">"c9303"</definedName>
    <definedName name="IQ_NEXT_YR_PROD_EST_MIN_PLAT" hidden="1">"c9141"</definedName>
    <definedName name="IQ_NEXT_YR_PROD_EST_MIN_SILVER" hidden="1">"c9088"</definedName>
    <definedName name="IQ_NEXT_YR_PROD_EST_MIN_TITAN" hidden="1">"c9568"</definedName>
    <definedName name="IQ_NEXT_YR_PROD_EST_MIN_URAN" hidden="1">"c9621"</definedName>
    <definedName name="IQ_NEXT_YR_PROD_EST_MIN_ZINC" hidden="1">"c9356"</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AVAIL_SUBTOTAL_AP" hidden="1">"c8984"</definedName>
    <definedName name="IQ_NI_BEFORE_CAPITALIZED" hidden="1">"c792"</definedName>
    <definedName name="IQ_NI_CF" hidden="1">"c793"</definedName>
    <definedName name="IQ_NI_CHARGES_AP" hidden="1">"c8879"</definedName>
    <definedName name="IQ_NI_CHARGES_AP_ABS" hidden="1">"c8898"</definedName>
    <definedName name="IQ_NI_CHARGES_NAME_AP" hidden="1">"c8917"</definedName>
    <definedName name="IQ_NI_CHARGES_NAME_AP_ABS" hidden="1">"c8936"</definedName>
    <definedName name="IQ_NI_MARGIN" hidden="1">"c794"</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SBC_ACT_OR_EST_CIQ" hidden="1">"c5012"</definedName>
    <definedName name="IQ_NI_SBC_GW_ACT_OR_EST_CIQ" hidden="1">"c5016"</definedName>
    <definedName name="IQ_NI_SFAS" hidden="1">"c795"</definedName>
    <definedName name="IQ_NI_SUBTOTAL_AP" hidden="1">"c8983"</definedName>
    <definedName name="IQ_NLA_PCT_LEASED_CONSOL" hidden="1">"c8815"</definedName>
    <definedName name="IQ_NLA_PCT_LEASED_MANAGED" hidden="1">"c8817"</definedName>
    <definedName name="IQ_NLA_PCT_LEASED_OTHER" hidden="1">"c8818"</definedName>
    <definedName name="IQ_NLA_PCT_LEASED_TOTAL" hidden="1">"c8819"</definedName>
    <definedName name="IQ_NLA_PCT_LEASED_UNCONSOL" hidden="1">"c8816"</definedName>
    <definedName name="IQ_NLA_SQ_FT_CONSOL" hidden="1">"c8800"</definedName>
    <definedName name="IQ_NLA_SQ_FT_MANAGED" hidden="1">"c8802"</definedName>
    <definedName name="IQ_NLA_SQ_FT_OTHER" hidden="1">"c8803"</definedName>
    <definedName name="IQ_NLA_SQ_FT_TOTAL" hidden="1">"c8804"</definedName>
    <definedName name="IQ_NLA_SQ_FT_UNCONSOL" hidden="1">"c8801"</definedName>
    <definedName name="IQ_NLA_SQ_METER_CONSOL" hidden="1">"c8805"</definedName>
    <definedName name="IQ_NLA_SQ_METER_MANAGED" hidden="1">"c8807"</definedName>
    <definedName name="IQ_NLA_SQ_METER_OTHER" hidden="1">"c8808"</definedName>
    <definedName name="IQ_NLA_SQ_METER_TOTAL" hidden="1">"c8809"</definedName>
    <definedName name="IQ_NLA_SQ_METER_UNCONSOL" hidden="1">"c8806"</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"c11750"</definedName>
    <definedName name="IQ_NON_INT_BEARING_DEPOSITS" hidden="1">"c800"</definedName>
    <definedName name="IQ_NON_INT_EXP" hidden="1">"c801"</definedName>
    <definedName name="IQ_NON_INT_EXP_BNK_AP" hidden="1">"c8877"</definedName>
    <definedName name="IQ_NON_INT_EXP_BNK_AP_ABS" hidden="1">"c8896"</definedName>
    <definedName name="IQ_NON_INT_EXP_BNK_NAME_AP" hidden="1">"c8915"</definedName>
    <definedName name="IQ_NON_INT_EXP_BNK_NAME_AP_ABS" hidden="1">"c8934"</definedName>
    <definedName name="IQ_NON_INT_EXP_BNK_SUBTOTAL_AP" hidden="1">"c8981"</definedName>
    <definedName name="IQ_NON_INT_EXP_FDIC" hidden="1">"c6579"</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_INC_BNK_AP" hidden="1">"c8876"</definedName>
    <definedName name="IQ_NON_INT_INC_BNK_AP_ABS" hidden="1">"c8895"</definedName>
    <definedName name="IQ_NON_INT_INC_BNK_NAME_AP" hidden="1">"c8914"</definedName>
    <definedName name="IQ_NON_INT_INC_BNK_NAME_AP_ABS" hidden="1">"c8933"</definedName>
    <definedName name="IQ_NON_INT_INC_BNK_SUBTOTAL_AP" hidden="1">"c8980"</definedName>
    <definedName name="IQ_NON_INT_INC_FDIC" hidden="1">"c6575"</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_US_ADDRESSEES_TOTAL_LOANS_FOREIGN_FDIC" hidden="1">"c6443"</definedName>
    <definedName name="IQ_NON_US_CHARGE_OFFS_AND_RECOVERIES_FDIC" hidden="1">"c6650"</definedName>
    <definedName name="IQ_NON_US_CHARGE_OFFS_FDIC" hidden="1">"c6648"</definedName>
    <definedName name="IQ_NON_US_COMMERCIAL_INDUSTRIAL_CHARGE_OFFS_FDIC" hidden="1">"c6651"</definedName>
    <definedName name="IQ_NON_US_NET_LOANS_FDIC" hidden="1">"c6376"</definedName>
    <definedName name="IQ_NON_US_RECOVERIES_FDIC" hidden="1">"c6649"</definedName>
    <definedName name="IQ_NONCASH_PENSION_EXP" hidden="1">"c3000"</definedName>
    <definedName name="IQ_NONCURRENT_LOANS_1_4_FAMILY_FDIC" hidden="1">"c6770"</definedName>
    <definedName name="IQ_NONCURRENT_LOANS_COMMERCIAL_INDUSTRIAL_FDIC" hidden="1">"c6773"</definedName>
    <definedName name="IQ_NONCURRENT_LOANS_COMMERCIAL_RE_FDIC" hidden="1">"c6768"</definedName>
    <definedName name="IQ_NONCURRENT_LOANS_COMMERCIAL_RE_NOT_SECURED_FDIC" hidden="1">"c6778"</definedName>
    <definedName name="IQ_NONCURRENT_LOANS_CONSTRUCTION_LAND_DEV_FDIC" hidden="1">"c6767"</definedName>
    <definedName name="IQ_NONCURRENT_LOANS_CREDIT_CARD_FDIC" hidden="1">"c6775"</definedName>
    <definedName name="IQ_NONCURRENT_LOANS_GUARANTEED_FDIC" hidden="1">"c6358"</definedName>
    <definedName name="IQ_NONCURRENT_LOANS_HOME_EQUITY_FDIC" hidden="1">"c6771"</definedName>
    <definedName name="IQ_NONCURRENT_LOANS_INDIVIDUALS_FDIC" hidden="1">"c6774"</definedName>
    <definedName name="IQ_NONCURRENT_LOANS_LEASES_FDIC" hidden="1">"c6357"</definedName>
    <definedName name="IQ_NONCURRENT_LOANS_MULTIFAMILY_FDIC" hidden="1">"c6769"</definedName>
    <definedName name="IQ_NONCURRENT_LOANS_OTHER_FAMILY_FDIC" hidden="1">"c6772"</definedName>
    <definedName name="IQ_NONCURRENT_LOANS_OTHER_INDIVIDUAL_FDIC" hidden="1">"c6776"</definedName>
    <definedName name="IQ_NONCURRENT_LOANS_OTHER_LOANS_FDIC" hidden="1">"c6777"</definedName>
    <definedName name="IQ_NONCURRENT_LOANS_RE_FDIC" hidden="1">"c6766"</definedName>
    <definedName name="IQ_NONCURRENT_LOANS_TOTAL_LOANS_FDIC" hidden="1">"c6765"</definedName>
    <definedName name="IQ_NONCURRENT_OREO_ASSETS_FDIC" hidden="1">"c6741"</definedName>
    <definedName name="IQ_NONDEF_CAPITAL_GOODS_ORDERS" hidden="1">"c6932"</definedName>
    <definedName name="IQ_NONDEF_CAPITAL_GOODS_ORDERS_APR" hidden="1">"c7592"</definedName>
    <definedName name="IQ_NONDEF_CAPITAL_GOODS_ORDERS_APR_FC" hidden="1">"c8472"</definedName>
    <definedName name="IQ_NONDEF_CAPITAL_GOODS_ORDERS_FC" hidden="1">"c7812"</definedName>
    <definedName name="IQ_NONDEF_CAPITAL_GOODS_ORDERS_POP" hidden="1">"c7152"</definedName>
    <definedName name="IQ_NONDEF_CAPITAL_GOODS_ORDERS_POP_FC" hidden="1">"c8032"</definedName>
    <definedName name="IQ_NONDEF_CAPITAL_GOODS_ORDERS_YOY" hidden="1">"c7372"</definedName>
    <definedName name="IQ_NONDEF_CAPITAL_GOODS_ORDERS_YOY_FC" hidden="1">"c8252"</definedName>
    <definedName name="IQ_NONDEF_CAPITAL_GOODS_SHIPMENTS" hidden="1">"c6933"</definedName>
    <definedName name="IQ_NONDEF_CAPITAL_GOODS_SHIPMENTS_APR" hidden="1">"c7593"</definedName>
    <definedName name="IQ_NONDEF_CAPITAL_GOODS_SHIPMENTS_APR_FC" hidden="1">"c8473"</definedName>
    <definedName name="IQ_NONDEF_CAPITAL_GOODS_SHIPMENTS_FC" hidden="1">"c7813"</definedName>
    <definedName name="IQ_NONDEF_CAPITAL_GOODS_SHIPMENTS_POP" hidden="1">"c7153"</definedName>
    <definedName name="IQ_NONDEF_CAPITAL_GOODS_SHIPMENTS_POP_FC" hidden="1">"c8033"</definedName>
    <definedName name="IQ_NONDEF_CAPITAL_GOODS_SHIPMENTS_YOY" hidden="1">"c7373"</definedName>
    <definedName name="IQ_NONDEF_CAPITAL_GOODS_SHIPMENTS_YOY_FC" hidden="1">"c8253"</definedName>
    <definedName name="IQ_NONDEF_SPENDING_SAAR" hidden="1">"c6934"</definedName>
    <definedName name="IQ_NONDEF_SPENDING_SAAR_APR" hidden="1">"c7594"</definedName>
    <definedName name="IQ_NONDEF_SPENDING_SAAR_APR_FC" hidden="1">"c8474"</definedName>
    <definedName name="IQ_NONDEF_SPENDING_SAAR_FC" hidden="1">"c7814"</definedName>
    <definedName name="IQ_NONDEF_SPENDING_SAAR_POP" hidden="1">"c7154"</definedName>
    <definedName name="IQ_NONDEF_SPENDING_SAAR_POP_FC" hidden="1">"c8034"</definedName>
    <definedName name="IQ_NONDEF_SPENDING_SAAR_YOY" hidden="1">"c7374"</definedName>
    <definedName name="IQ_NONDEF_SPENDING_SAAR_YOY_FC" hidden="1">"c8254"</definedName>
    <definedName name="IQ_NONFARM_EMP_HRS_PCT_CHANGE" hidden="1">"c6935"</definedName>
    <definedName name="IQ_NONFARM_EMP_HRS_PCT_CHANGE_FC" hidden="1">"c7815"</definedName>
    <definedName name="IQ_NONFARM_EMP_HRS_PCT_CHANGE_POP" hidden="1">"c7155"</definedName>
    <definedName name="IQ_NONFARM_EMP_HRS_PCT_CHANGE_POP_FC" hidden="1">"c8035"</definedName>
    <definedName name="IQ_NONFARM_EMP_HRS_PCT_CHANGE_YOY" hidden="1">"c7375"</definedName>
    <definedName name="IQ_NONFARM_EMP_HRS_PCT_CHANGE_YOY_FC" hidden="1">"c8255"</definedName>
    <definedName name="IQ_NONFARM_OUTPUT_PER_HR" hidden="1">"c6936"</definedName>
    <definedName name="IQ_NONFARM_OUTPUT_PER_HR_APR" hidden="1">"c7596"</definedName>
    <definedName name="IQ_NONFARM_OUTPUT_PER_HR_APR_FC" hidden="1">"c8476"</definedName>
    <definedName name="IQ_NONFARM_OUTPUT_PER_HR_FC" hidden="1">"c7816"</definedName>
    <definedName name="IQ_NONFARM_OUTPUT_PER_HR_POP" hidden="1">"c7156"</definedName>
    <definedName name="IQ_NONFARM_OUTPUT_PER_HR_POP_FC" hidden="1">"c8036"</definedName>
    <definedName name="IQ_NONFARM_OUTPUT_PER_HR_YOY" hidden="1">"c7376"</definedName>
    <definedName name="IQ_NONFARM_OUTPUT_PER_HR_YOY_FC" hidden="1">"c8256"</definedName>
    <definedName name="IQ_NONFARM_PAYROLLS" hidden="1">"c6926"</definedName>
    <definedName name="IQ_NONFARM_PAYROLLS_APR" hidden="1">"c7586"</definedName>
    <definedName name="IQ_NONFARM_PAYROLLS_APR_FC" hidden="1">"c8466"</definedName>
    <definedName name="IQ_NONFARM_PAYROLLS_FC" hidden="1">"c7806"</definedName>
    <definedName name="IQ_NONFARM_PAYROLLS_POP" hidden="1">"c7146"</definedName>
    <definedName name="IQ_NONFARM_PAYROLLS_POP_FC" hidden="1">"c8026"</definedName>
    <definedName name="IQ_NONFARM_PAYROLLS_YOY" hidden="1">"c7366"</definedName>
    <definedName name="IQ_NONFARM_PAYROLLS_YOY_FC" hidden="1">"c8246"</definedName>
    <definedName name="IQ_NONFARM_TOTAL_HR_INDEX" hidden="1">"c6937"</definedName>
    <definedName name="IQ_NONFARM_TOTAL_HR_INDEX_APR" hidden="1">"c7597"</definedName>
    <definedName name="IQ_NONFARM_TOTAL_HR_INDEX_APR_FC" hidden="1">"c8477"</definedName>
    <definedName name="IQ_NONFARM_TOTAL_HR_INDEX_FC" hidden="1">"c7817"</definedName>
    <definedName name="IQ_NONFARM_TOTAL_HR_INDEX_POP" hidden="1">"c7157"</definedName>
    <definedName name="IQ_NONFARM_TOTAL_HR_INDEX_POP_FC" hidden="1">"c8037"</definedName>
    <definedName name="IQ_NONFARM_TOTAL_HR_INDEX_YOY" hidden="1">"c7377"</definedName>
    <definedName name="IQ_NONFARM_TOTAL_HR_INDEX_YOY_FC" hidden="1">"c8257"</definedName>
    <definedName name="IQ_NONFARM_WAGES" hidden="1">"c6938"</definedName>
    <definedName name="IQ_NONFARM_WAGES_APR" hidden="1">"c7598"</definedName>
    <definedName name="IQ_NONFARM_WAGES_APR_FC" hidden="1">"c8478"</definedName>
    <definedName name="IQ_NONFARM_WAGES_FC" hidden="1">"c7818"</definedName>
    <definedName name="IQ_NONFARM_WAGES_INDEX" hidden="1">"c6939"</definedName>
    <definedName name="IQ_NONFARM_WAGES_INDEX_APR" hidden="1">"c7599"</definedName>
    <definedName name="IQ_NONFARM_WAGES_INDEX_APR_FC" hidden="1">"c8479"</definedName>
    <definedName name="IQ_NONFARM_WAGES_INDEX_FC" hidden="1">"c7819"</definedName>
    <definedName name="IQ_NONFARM_WAGES_INDEX_POP" hidden="1">"c7159"</definedName>
    <definedName name="IQ_NONFARM_WAGES_INDEX_POP_FC" hidden="1">"c8039"</definedName>
    <definedName name="IQ_NONFARM_WAGES_INDEX_YOY" hidden="1">"c7379"</definedName>
    <definedName name="IQ_NONFARM_WAGES_INDEX_YOY_FC" hidden="1">"c8259"</definedName>
    <definedName name="IQ_NONFARM_WAGES_POP" hidden="1">"c7158"</definedName>
    <definedName name="IQ_NONFARM_WAGES_POP_FC" hidden="1">"c8038"</definedName>
    <definedName name="IQ_NONFARM_WAGES_YOY" hidden="1">"c7378"</definedName>
    <definedName name="IQ_NONFARM_WAGES_YOY_FC" hidden="1">"c8258"</definedName>
    <definedName name="IQ_NONINTEREST_BEARING_BALANCES_FDIC" hidden="1">"c6394"</definedName>
    <definedName name="IQ_NONINTEREST_BEARING_DEPOSITS_DOMESTIC_FDIC" hidden="1">"c6477"</definedName>
    <definedName name="IQ_NONINTEREST_BEARING_DEPOSITS_FOREIGN_FDIC" hidden="1">"c6484"</definedName>
    <definedName name="IQ_NONINTEREST_EXPENSE_EARNING_ASSETS_FDIC" hidden="1">"c6728"</definedName>
    <definedName name="IQ_NONINTEREST_INCOME_EARNING_ASSETS_FDIC" hidden="1">"c6727"</definedName>
    <definedName name="IQ_NONMORTGAGE_SERVICING_FDIC" hidden="1">"c6336"</definedName>
    <definedName name="IQ_NONRECOURSE_DEBT" hidden="1">"c2550"</definedName>
    <definedName name="IQ_NONRECOURSE_DEBT_PCT" hidden="1">"c2551"</definedName>
    <definedName name="IQ_NONRES_FIXED_INVEST" hidden="1">"c6931"</definedName>
    <definedName name="IQ_NONRES_FIXED_INVEST_APR" hidden="1">"c7591"</definedName>
    <definedName name="IQ_NONRES_FIXED_INVEST_POP" hidden="1">"c7151"</definedName>
    <definedName name="IQ_NONRES_FIXED_INVEST_PRIV_APR_FC_UNUSED_UNUSED_UNUSED" hidden="1">"c8468"</definedName>
    <definedName name="IQ_NONRES_FIXED_INVEST_PRIV_APR_UNUSED_UNUSED_UNUSED" hidden="1">"c7588"</definedName>
    <definedName name="IQ_NONRES_FIXED_INVEST_PRIV_FC_UNUSED_UNUSED_UNUSED" hidden="1">"c7808"</definedName>
    <definedName name="IQ_NONRES_FIXED_INVEST_PRIV_POP_FC_UNUSED_UNUSED_UNUSED" hidden="1">"c8028"</definedName>
    <definedName name="IQ_NONRES_FIXED_INVEST_PRIV_POP_UNUSED_UNUSED_UNUSED" hidden="1">"c7148"</definedName>
    <definedName name="IQ_NONRES_FIXED_INVEST_PRIV_REAL" hidden="1">"c6989"</definedName>
    <definedName name="IQ_NONRES_FIXED_INVEST_PRIV_REAL_APR" hidden="1">"c7649"</definedName>
    <definedName name="IQ_NONRES_FIXED_INVEST_PRIV_REAL_APR_FC" hidden="1">"c8529"</definedName>
    <definedName name="IQ_NONRES_FIXED_INVEST_PRIV_REAL_FC" hidden="1">"c7869"</definedName>
    <definedName name="IQ_NONRES_FIXED_INVEST_PRIV_REAL_POP" hidden="1">"c7209"</definedName>
    <definedName name="IQ_NONRES_FIXED_INVEST_PRIV_REAL_POP_FC" hidden="1">"c8089"</definedName>
    <definedName name="IQ_NONRES_FIXED_INVEST_PRIV_REAL_SAAR" hidden="1">"c6990"</definedName>
    <definedName name="IQ_NONRES_FIXED_INVEST_PRIV_REAL_SAAR_APR" hidden="1">"c7650"</definedName>
    <definedName name="IQ_NONRES_FIXED_INVEST_PRIV_REAL_SAAR_APR_FC" hidden="1">"c8530"</definedName>
    <definedName name="IQ_NONRES_FIXED_INVEST_PRIV_REAL_SAAR_FC" hidden="1">"c7870"</definedName>
    <definedName name="IQ_NONRES_FIXED_INVEST_PRIV_REAL_SAAR_POP" hidden="1">"c7210"</definedName>
    <definedName name="IQ_NONRES_FIXED_INVEST_PRIV_REAL_SAAR_POP_FC" hidden="1">"c8090"</definedName>
    <definedName name="IQ_NONRES_FIXED_INVEST_PRIV_REAL_SAAR_USD_APR_FC" hidden="1">"c11981"</definedName>
    <definedName name="IQ_NONRES_FIXED_INVEST_PRIV_REAL_SAAR_USD_FC" hidden="1">"c11978"</definedName>
    <definedName name="IQ_NONRES_FIXED_INVEST_PRIV_REAL_SAAR_USD_POP_FC" hidden="1">"c11979"</definedName>
    <definedName name="IQ_NONRES_FIXED_INVEST_PRIV_REAL_SAAR_USD_YOY_FC" hidden="1">"c11980"</definedName>
    <definedName name="IQ_NONRES_FIXED_INVEST_PRIV_REAL_SAAR_YOY" hidden="1">"c7430"</definedName>
    <definedName name="IQ_NONRES_FIXED_INVEST_PRIV_REAL_SAAR_YOY_FC" hidden="1">"c8310"</definedName>
    <definedName name="IQ_NONRES_FIXED_INVEST_PRIV_REAL_USD_APR_FC" hidden="1">"c11977"</definedName>
    <definedName name="IQ_NONRES_FIXED_INVEST_PRIV_REAL_USD_FC" hidden="1">"c11974"</definedName>
    <definedName name="IQ_NONRES_FIXED_INVEST_PRIV_REAL_USD_POP_FC" hidden="1">"c11975"</definedName>
    <definedName name="IQ_NONRES_FIXED_INVEST_PRIV_REAL_USD_YOY_FC" hidden="1">"c11976"</definedName>
    <definedName name="IQ_NONRES_FIXED_INVEST_PRIV_REAL_YOY" hidden="1">"c7429"</definedName>
    <definedName name="IQ_NONRES_FIXED_INVEST_PRIV_REAL_YOY_FC" hidden="1">"c8309"</definedName>
    <definedName name="IQ_NONRES_FIXED_INVEST_PRIV_SAAR" hidden="1">"c6929"</definedName>
    <definedName name="IQ_NONRES_FIXED_INVEST_PRIV_SAAR_APR" hidden="1">"c7589"</definedName>
    <definedName name="IQ_NONRES_FIXED_INVEST_PRIV_SAAR_APR_FC" hidden="1">"c8469"</definedName>
    <definedName name="IQ_NONRES_FIXED_INVEST_PRIV_SAAR_FC" hidden="1">"c7809"</definedName>
    <definedName name="IQ_NONRES_FIXED_INVEST_PRIV_SAAR_POP" hidden="1">"c7149"</definedName>
    <definedName name="IQ_NONRES_FIXED_INVEST_PRIV_SAAR_POP_FC" hidden="1">"c8029"</definedName>
    <definedName name="IQ_NONRES_FIXED_INVEST_PRIV_SAAR_USD_APR_FC" hidden="1">"c11877"</definedName>
    <definedName name="IQ_NONRES_FIXED_INVEST_PRIV_SAAR_USD_FC" hidden="1">"c11874"</definedName>
    <definedName name="IQ_NONRES_FIXED_INVEST_PRIV_SAAR_USD_POP_FC" hidden="1">"c11875"</definedName>
    <definedName name="IQ_NONRES_FIXED_INVEST_PRIV_SAAR_USD_YOY_FC" hidden="1">"c11876"</definedName>
    <definedName name="IQ_NONRES_FIXED_INVEST_PRIV_SAAR_YOY" hidden="1">"c7369"</definedName>
    <definedName name="IQ_NONRES_FIXED_INVEST_PRIV_SAAR_YOY_FC" hidden="1">"c8249"</definedName>
    <definedName name="IQ_NONRES_FIXED_INVEST_PRIV_UNUSED_UNUSED_UNUSED" hidden="1">"c6928"</definedName>
    <definedName name="IQ_NONRES_FIXED_INVEST_PRIV_USD_APR_FC" hidden="1">"c11873"</definedName>
    <definedName name="IQ_NONRES_FIXED_INVEST_PRIV_USD_FC" hidden="1">"c11870"</definedName>
    <definedName name="IQ_NONRES_FIXED_INVEST_PRIV_USD_POP_FC" hidden="1">"c11871"</definedName>
    <definedName name="IQ_NONRES_FIXED_INVEST_PRIV_USD_YOY_FC" hidden="1">"c11872"</definedName>
    <definedName name="IQ_NONRES_FIXED_INVEST_PRIV_YOY_FC_UNUSED_UNUSED_UNUSED" hidden="1">"c8248"</definedName>
    <definedName name="IQ_NONRES_FIXED_INVEST_PRIV_YOY_UNUSED_UNUSED_UNUSED" hidden="1">"c7368"</definedName>
    <definedName name="IQ_NONRES_FIXED_INVEST_REAL" hidden="1">"c6993"</definedName>
    <definedName name="IQ_NONRES_FIXED_INVEST_REAL_APR" hidden="1">"c7653"</definedName>
    <definedName name="IQ_NONRES_FIXED_INVEST_REAL_POP" hidden="1">"c7213"</definedName>
    <definedName name="IQ_NONRES_FIXED_INVEST_REAL_SAAR" hidden="1">"c6987"</definedName>
    <definedName name="IQ_NONRES_FIXED_INVEST_REAL_SAAR_APR" hidden="1">"c7647"</definedName>
    <definedName name="IQ_NONRES_FIXED_INVEST_REAL_SAAR_APR_FC" hidden="1">"c8527"</definedName>
    <definedName name="IQ_NONRES_FIXED_INVEST_REAL_SAAR_FC" hidden="1">"c7867"</definedName>
    <definedName name="IQ_NONRES_FIXED_INVEST_REAL_SAAR_POP" hidden="1">"c7207"</definedName>
    <definedName name="IQ_NONRES_FIXED_INVEST_REAL_SAAR_POP_FC" hidden="1">"c8087"</definedName>
    <definedName name="IQ_NONRES_FIXED_INVEST_REAL_SAAR_YOY" hidden="1">"c7427"</definedName>
    <definedName name="IQ_NONRES_FIXED_INVEST_REAL_SAAR_YOY_FC" hidden="1">"c8307"</definedName>
    <definedName name="IQ_NONRES_FIXED_INVEST_REAL_USD_APR_FC" hidden="1">"c11973"</definedName>
    <definedName name="IQ_NONRES_FIXED_INVEST_REAL_USD_FC" hidden="1">"c11970"</definedName>
    <definedName name="IQ_NONRES_FIXED_INVEST_REAL_USD_POP_FC" hidden="1">"c11971"</definedName>
    <definedName name="IQ_NONRES_FIXED_INVEST_REAL_USD_YOY_FC" hidden="1">"c11972"</definedName>
    <definedName name="IQ_NONRES_FIXED_INVEST_REAL_YOY" hidden="1">"c7433"</definedName>
    <definedName name="IQ_NONRES_FIXED_INVEST_STRUCT" hidden="1">"c6930"</definedName>
    <definedName name="IQ_NONRES_FIXED_INVEST_STRUCT_APR" hidden="1">"c7590"</definedName>
    <definedName name="IQ_NONRES_FIXED_INVEST_STRUCT_APR_FC" hidden="1">"c8470"</definedName>
    <definedName name="IQ_NONRES_FIXED_INVEST_STRUCT_FC" hidden="1">"c7810"</definedName>
    <definedName name="IQ_NONRES_FIXED_INVEST_STRUCT_POP" hidden="1">"c7150"</definedName>
    <definedName name="IQ_NONRES_FIXED_INVEST_STRUCT_POP_FC" hidden="1">"c8030"</definedName>
    <definedName name="IQ_NONRES_FIXED_INVEST_STRUCT_REAL" hidden="1">"c6992"</definedName>
    <definedName name="IQ_NONRES_FIXED_INVEST_STRUCT_REAL_APR" hidden="1">"c7652"</definedName>
    <definedName name="IQ_NONRES_FIXED_INVEST_STRUCT_REAL_APR_FC" hidden="1">"c8532"</definedName>
    <definedName name="IQ_NONRES_FIXED_INVEST_STRUCT_REAL_FC" hidden="1">"c7872"</definedName>
    <definedName name="IQ_NONRES_FIXED_INVEST_STRUCT_REAL_POP" hidden="1">"c7212"</definedName>
    <definedName name="IQ_NONRES_FIXED_INVEST_STRUCT_REAL_POP_FC" hidden="1">"c8092"</definedName>
    <definedName name="IQ_NONRES_FIXED_INVEST_STRUCT_REAL_SAAR" hidden="1">"c6991"</definedName>
    <definedName name="IQ_NONRES_FIXED_INVEST_STRUCT_REAL_SAAR_APR" hidden="1">"c7651"</definedName>
    <definedName name="IQ_NONRES_FIXED_INVEST_STRUCT_REAL_SAAR_APR_FC" hidden="1">"c8531"</definedName>
    <definedName name="IQ_NONRES_FIXED_INVEST_STRUCT_REAL_SAAR_FC" hidden="1">"c7871"</definedName>
    <definedName name="IQ_NONRES_FIXED_INVEST_STRUCT_REAL_SAAR_POP" hidden="1">"c7211"</definedName>
    <definedName name="IQ_NONRES_FIXED_INVEST_STRUCT_REAL_SAAR_POP_FC" hidden="1">"c8091"</definedName>
    <definedName name="IQ_NONRES_FIXED_INVEST_STRUCT_REAL_SAAR_YOY" hidden="1">"c7431"</definedName>
    <definedName name="IQ_NONRES_FIXED_INVEST_STRUCT_REAL_SAAR_YOY_FC" hidden="1">"c8311"</definedName>
    <definedName name="IQ_NONRES_FIXED_INVEST_STRUCT_REAL_USD_APR_FC" hidden="1">"c11985"</definedName>
    <definedName name="IQ_NONRES_FIXED_INVEST_STRUCT_REAL_USD_FC" hidden="1">"c11982"</definedName>
    <definedName name="IQ_NONRES_FIXED_INVEST_STRUCT_REAL_USD_POP_FC" hidden="1">"c11983"</definedName>
    <definedName name="IQ_NONRES_FIXED_INVEST_STRUCT_REAL_USD_YOY_FC" hidden="1">"c11984"</definedName>
    <definedName name="IQ_NONRES_FIXED_INVEST_STRUCT_REAL_YOY" hidden="1">"c7432"</definedName>
    <definedName name="IQ_NONRES_FIXED_INVEST_STRUCT_REAL_YOY_FC" hidden="1">"c8312"</definedName>
    <definedName name="IQ_NONRES_FIXED_INVEST_STRUCT_USD_APR_FC" hidden="1">"c11881"</definedName>
    <definedName name="IQ_NONRES_FIXED_INVEST_STRUCT_USD_FC" hidden="1">"c11878"</definedName>
    <definedName name="IQ_NONRES_FIXED_INVEST_STRUCT_USD_POP_FC" hidden="1">"c11879"</definedName>
    <definedName name="IQ_NONRES_FIXED_INVEST_STRUCT_USD_YOY_FC" hidden="1">"c11880"</definedName>
    <definedName name="IQ_NONRES_FIXED_INVEST_STRUCT_YOY" hidden="1">"c7370"</definedName>
    <definedName name="IQ_NONRES_FIXED_INVEST_STRUCT_YOY_FC" hidden="1">"c8250"</definedName>
    <definedName name="IQ_NONRES_FIXED_INVEST_USD_APR_FC" hidden="1">"c11869"</definedName>
    <definedName name="IQ_NONRES_FIXED_INVEST_USD_FC" hidden="1">"c11866"</definedName>
    <definedName name="IQ_NONRES_FIXED_INVEST_USD_POP_FC" hidden="1">"c11867"</definedName>
    <definedName name="IQ_NONRES_FIXED_INVEST_USD_YOY_FC" hidden="1">"c11868"</definedName>
    <definedName name="IQ_NONRES_FIXED_INVEST_YOY" hidden="1">"c7371"</definedName>
    <definedName name="IQ_NONTRANSACTION_ACCOUNTS_FDIC" hidden="1">"c6552"</definedName>
    <definedName name="IQ_NONUTIL_REV" hidden="1">"c2089"</definedName>
    <definedName name="IQ_NORM_EPS_ACT_OR_EST_CIQ" hidden="1">"c5069"</definedName>
    <definedName name="IQ_NORMAL_INC_AFTER" hidden="1">"c1605"</definedName>
    <definedName name="IQ_NORMAL_INC_AVAIL" hidden="1">"c1606"</definedName>
    <definedName name="IQ_NORMAL_INC_BEFORE" hidden="1">"c1607"</definedName>
    <definedName name="IQ_NOTES_PAY" hidden="1">"c1423"</definedName>
    <definedName name="IQ_NOTIONAL_AMOUNT_CREDIT_DERIVATIVES_FDIC" hidden="1">"c6507"</definedName>
    <definedName name="IQ_NOTIONAL_VALUE_EXCHANGE_SWAPS_FDIC" hidden="1">"c6516"</definedName>
    <definedName name="IQ_NOTIONAL_VALUE_OTHER_SWAPS_FDIC" hidden="1">"c6521"</definedName>
    <definedName name="IQ_NOTIONAL_VALUE_RATE_SWAPS_FDIC" hidden="1">"c6511"</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DEPOSITS_LESS_THAN_100K_FDIC" hidden="1">"c6495"</definedName>
    <definedName name="IQ_NUMBER_DEPOSITS_MORE_THAN_100K_FDIC" hidden="1">"c6493"</definedName>
    <definedName name="IQ_NUMBER_MINES_ALUM" hidden="1">"c9248"</definedName>
    <definedName name="IQ_NUMBER_MINES_COAL" hidden="1">"c9822"</definedName>
    <definedName name="IQ_NUMBER_MINES_COP" hidden="1">"c9193"</definedName>
    <definedName name="IQ_NUMBER_MINES_DIAM" hidden="1">"c9672"</definedName>
    <definedName name="IQ_NUMBER_MINES_GOLD" hidden="1">"c9033"</definedName>
    <definedName name="IQ_NUMBER_MINES_IRON" hidden="1">"c9407"</definedName>
    <definedName name="IQ_NUMBER_MINES_LEAD" hidden="1">"c9460"</definedName>
    <definedName name="IQ_NUMBER_MINES_MANG" hidden="1">"c9513"</definedName>
    <definedName name="IQ_NUMBER_MINES_MOLYB" hidden="1">"c9725"</definedName>
    <definedName name="IQ_NUMBER_MINES_NICK" hidden="1">"c9301"</definedName>
    <definedName name="IQ_NUMBER_MINES_PLAT" hidden="1">"c9139"</definedName>
    <definedName name="IQ_NUMBER_MINES_SILVER" hidden="1">"c9086"</definedName>
    <definedName name="IQ_NUMBER_MINES_TITAN" hidden="1">"c9566"</definedName>
    <definedName name="IQ_NUMBER_MINES_URAN" hidden="1">"c9619"</definedName>
    <definedName name="IQ_NUMBER_MINES_ZINC" hidden="1">"c9354"</definedName>
    <definedName name="IQ_NUMBER_SHAREHOLDERS" hidden="1">"c1967"</definedName>
    <definedName name="IQ_NUMBER_SHAREHOLDERS_CLASSA" hidden="1">"c1968"</definedName>
    <definedName name="IQ_NUMBER_SHAREHOLDERS_OTHER" hidden="1">"c1969"</definedName>
    <definedName name="IQ_OBLIGATIONS_OF_STATES_TOTAL_LOANS_FOREIGN_FDIC" hidden="1">"c6447"</definedName>
    <definedName name="IQ_OBLIGATIONS_STATES_FDIC" hidden="1">"c6431"</definedName>
    <definedName name="IQ_OCCUPANCY_CONSOL" hidden="1">"c8840"</definedName>
    <definedName name="IQ_OCCUPANCY_MANAGED" hidden="1">"c8842"</definedName>
    <definedName name="IQ_OCCUPANCY_OTHER" hidden="1">"c8843"</definedName>
    <definedName name="IQ_OCCUPANCY_SAME_PROP" hidden="1">"c8845"</definedName>
    <definedName name="IQ_OCCUPANCY_TOTAL" hidden="1">"c8844"</definedName>
    <definedName name="IQ_OCCUPANCY_UNCONSOL" hidden="1">"c8841"</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GAS_EQUIV_PRODUCTION_MMCFE" hidden="1">"c10061"</definedName>
    <definedName name="IQ_OG_AVG_DAILY_OIL_EQUIV_PRODUCTION_KBOE" hidden="1">"c10060"</definedName>
    <definedName name="IQ_OG_AVG_DAILY_PROD_GAS" hidden="1">"c2910"</definedName>
    <definedName name="IQ_OG_AVG_DAILY_PROD_NGL" hidden="1">"c2911"</definedName>
    <definedName name="IQ_OG_AVG_DAILY_PROD_OIL" hidden="1">"c2909"</definedName>
    <definedName name="IQ_OG_AVG_DAILY_PRODUCTION_GAS_MMCM" hidden="1">"c10059"</definedName>
    <definedName name="IQ_OG_AVG_DAILY_SALES_VOL_EQ_INC_GAS" hidden="1">"c5797"</definedName>
    <definedName name="IQ_OG_AVG_DAILY_SALES_VOL_EQ_INC_NGL" hidden="1">"c5798"</definedName>
    <definedName name="IQ_OG_AVG_DAILY_SALES_VOL_EQ_INC_OIL" hidden="1">"c5796"</definedName>
    <definedName name="IQ_OG_AVG_GAS_PRICE_CBM_HEDGED" hidden="1">"c10054"</definedName>
    <definedName name="IQ_OG_AVG_GAS_PRICE_CBM_UNHEDGED" hidden="1">"c10055"</definedName>
    <definedName name="IQ_OG_AVG_PRODUCTION_COST_BBL" hidden="1">"c10062"</definedName>
    <definedName name="IQ_OG_AVG_PRODUCTION_COST_BOE" hidden="1">"c10064"</definedName>
    <definedName name="IQ_OG_AVG_PRODUCTION_COST_MCF" hidden="1">"c10063"</definedName>
    <definedName name="IQ_OG_AVG_PRODUCTION_COST_MCFE" hidden="1">"c10065"</definedName>
    <definedName name="IQ_OG_CLOSE_BALANCE_GAS" hidden="1">"c2049"</definedName>
    <definedName name="IQ_OG_CLOSE_BALANCE_NGL" hidden="1">"c2920"</definedName>
    <definedName name="IQ_OG_CLOSE_BALANCE_OIL" hidden="1">"c2037"</definedName>
    <definedName name="IQ_OG_DAILY_PRDUCTION_GROWTH_GAS" hidden="1">"c10073"</definedName>
    <definedName name="IQ_OG_DAILY_PRDUCTION_GROWTH_GAS_EQUIVALENT" hidden="1">"c10076"</definedName>
    <definedName name="IQ_OG_DAILY_PRDUCTION_GROWTH_NGL" hidden="1">"c10074"</definedName>
    <definedName name="IQ_OG_DAILY_PRDUCTION_GROWTH_OIL" hidden="1">"c10072"</definedName>
    <definedName name="IQ_OG_DAILY_PRDUCTION_GROWTH_OIL_EQUIVALENT" hidden="1">"c10075"</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GAS_BCM" hidden="1">"c10045"</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AFFILIATES_RESERVES_GAS_BCM" hidden="1">"c10047"</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PLORATION_DEVELOPMENT_COST" hidden="1">"c10081"</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GROSS_DEVELOPED_AREA_SQ_KM" hidden="1">"c10079"</definedName>
    <definedName name="IQ_OG_GROSS_DEVELOPMENT_DRY_WELLS_DRILLED" hidden="1">"c10098"</definedName>
    <definedName name="IQ_OG_GROSS_DEVELOPMENT_PRODUCTIVE_WELLS_DRILLED" hidden="1">"c10097"</definedName>
    <definedName name="IQ_OG_GROSS_DEVELOPMENT_TOTAL_WELLS_DRILLED" hidden="1">"c10099"</definedName>
    <definedName name="IQ_OG_GROSS_EXPLORATORY_DRY_WELLS_DRILLED" hidden="1">"c10095"</definedName>
    <definedName name="IQ_OG_GROSS_EXPLORATORY_PRODUCTIVE_WELLS_DRILLED" hidden="1">"c10094"</definedName>
    <definedName name="IQ_OG_GROSS_EXPLORATORY_TOTAL_WELLS_DRILLED" hidden="1">"c10096"</definedName>
    <definedName name="IQ_OG_GROSS_OPERATED_WELLS" hidden="1">"c10092"</definedName>
    <definedName name="IQ_OG_GROSS_PRODUCTIVE_WELLS_GAS" hidden="1">"c10087"</definedName>
    <definedName name="IQ_OG_GROSS_PRODUCTIVE_WELLS_OIL" hidden="1">"c10086"</definedName>
    <definedName name="IQ_OG_GROSS_PRODUCTIVE_WELLS_TOTAL" hidden="1">"c10088"</definedName>
    <definedName name="IQ_OG_GROSS_TOTAL_WELLS_DRILLED" hidden="1">"c10100"</definedName>
    <definedName name="IQ_OG_GROSS_UNDEVELOPED_AREA_SQ_KM" hidden="1">"c10077"</definedName>
    <definedName name="IQ_OG_GROSS_WELLS_DRILLING" hidden="1">"c10108"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DEVELOPED_AREA_SQ_KM" hidden="1">"c10080"</definedName>
    <definedName name="IQ_OG_NET_DEVELOPMENT_DRY_WELLS_DRILLED" hidden="1">"c10105"</definedName>
    <definedName name="IQ_OG_NET_DEVELOPMENT_PRODUCTIVE_WELLS_DRILLED" hidden="1">"c10104"</definedName>
    <definedName name="IQ_OG_NET_DEVELOPMENT_TOTAL_WELLS_DRILLED" hidden="1">"c10106"</definedName>
    <definedName name="IQ_OG_NET_EXPLORATORY_DRY_WELLS_DRILLED" hidden="1">"c10102"</definedName>
    <definedName name="IQ_OG_NET_EXPLORATORY_PRODUCTIVE_WELLS_DRILLED" hidden="1">"c10101"</definedName>
    <definedName name="IQ_OG_NET_EXPLORATORY_TOTAL_WELLS_DRILLED" hidden="1">"c10103"</definedName>
    <definedName name="IQ_OG_NET_FUTURE_CASH_FLOWS" hidden="1">"c1996"</definedName>
    <definedName name="IQ_OG_NET_FUTURE_CASH_FLOWS_GAS" hidden="1">"c2016"</definedName>
    <definedName name="IQ_OG_NET_FUTURE_CASH_FLOWS_OIL" hidden="1">"c2006"</definedName>
    <definedName name="IQ_OG_NET_OPERATED_WELLS" hidden="1">"c10093"</definedName>
    <definedName name="IQ_OG_NET_PRODUCTIVE_WELLS_GAS" hidden="1">"c10090"</definedName>
    <definedName name="IQ_OG_NET_PRODUCTIVE_WELLS_OIL" hidden="1">"c10089"</definedName>
    <definedName name="IQ_OG_NET_PRODUCTIVE_WELLS_TOTAL" hidden="1">"c10091"</definedName>
    <definedName name="IQ_OG_NET_TOTAL_WELLS_DRILLED" hidden="1">"c10107"</definedName>
    <definedName name="IQ_OG_NET_UNDEVELOPED_AREA_SQ_KM" hidden="1">"c10078"</definedName>
    <definedName name="IQ_OG_NET_WELLS_DRILLING" hidden="1">"c10109"</definedName>
    <definedName name="IQ_OG_NUMBER_WELLS_NEW" hidden="1">"c10085"</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DUCTION_GROWTH_GAS" hidden="1">"c10067"</definedName>
    <definedName name="IQ_OG_PRDUCTION_GROWTH_GAS_EQUIVALENT" hidden="1">"c10070"</definedName>
    <definedName name="IQ_OG_PRDUCTION_GROWTH_NGL" hidden="1">"c10068"</definedName>
    <definedName name="IQ_OG_PRDUCTION_GROWTH_OIL" hidden="1">"c10066"</definedName>
    <definedName name="IQ_OG_PRDUCTION_GROWTH_OIL_EQUIVALENT" hidden="1">"c10069"</definedName>
    <definedName name="IQ_OG_PRDUCTION_GROWTH_TOAL" hidden="1">"c10071"</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RIGS_NON_OPERATED" hidden="1">"c10083"</definedName>
    <definedName name="IQ_OG_RIGS_OPERATED" hidden="1">"c10082"</definedName>
    <definedName name="IQ_OG_RIGS_TOTAL" hidden="1">"c10084"</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EQUIV_PRODUCTION_BCFE" hidden="1">"c10058"</definedName>
    <definedName name="IQ_OG_TOTAL_GAS_PRODUCTION" hidden="1">"c2060"</definedName>
    <definedName name="IQ_OG_TOTAL_LIQUID_GAS_PRODUCTION" hidden="1">"c2235"</definedName>
    <definedName name="IQ_OG_TOTAL_OIL_EQUIV_PRODUCTION_MMBOE" hidden="1">"c10057"</definedName>
    <definedName name="IQ_OG_TOTAL_OIL_PRODUCTION" hidden="1">"c2059"</definedName>
    <definedName name="IQ_OG_TOTAL_OIL_PRODUCTON" hidden="1">"c2059"</definedName>
    <definedName name="IQ_OG_TOTAL_POSSIBLE_RESERVES_GAS_BCF" hidden="1">"c10050"</definedName>
    <definedName name="IQ_OG_TOTAL_POSSIBLE_RESERVES_GAS_BCM" hidden="1">"c10051"</definedName>
    <definedName name="IQ_OG_TOTAL_POSSIBLE_RESERVES_OIL_MMBBLS" hidden="1">"c10053"</definedName>
    <definedName name="IQ_OG_TOTAL_PROBABLE_RESERVES_GAS_BCF" hidden="1">"c10048"</definedName>
    <definedName name="IQ_OG_TOTAL_PROBABLE_RESERVES_GAS_BCM" hidden="1">"c10049"</definedName>
    <definedName name="IQ_OG_TOTAL_PROBABLE_RESERVES_OIL_MMBBLS" hidden="1">"c10052"</definedName>
    <definedName name="IQ_OG_TOTAL_PRODUCTION_GAS_BCM" hidden="1">"c10056"</definedName>
    <definedName name="IQ_OG_TOTAL_PROVED_RESERVES_GAS_BCM" hidden="1">"c10046"</definedName>
    <definedName name="IQ_OG_UNDEVELOPED_ACRE_GROSS_EQ_INC" hidden="1">"c5800"</definedName>
    <definedName name="IQ_OG_UNDEVELOPED_ACRE_NET_EQ_INC" hidden="1">"c5801"</definedName>
    <definedName name="IQ_OG_UNDEVELOPED_RESERVES_GAS" hidden="1">"c2051"</definedName>
    <definedName name="IQ_OG_UNDEVELOPED_RESERVES_GAS_BCM" hidden="1">"c10044"</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 hidden="1">"c6240"</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REO_1_4_RESIDENTIAL_FDIC" hidden="1">"c6454"</definedName>
    <definedName name="IQ_OREO_COMMERCIAL_RE_FDIC" hidden="1">"c6456"</definedName>
    <definedName name="IQ_OREO_CONSTRUCTION_DEVELOPMENT_FDIC" hidden="1">"c6457"</definedName>
    <definedName name="IQ_OREO_FARMLAND_FDIC" hidden="1">"c6458"</definedName>
    <definedName name="IQ_OREO_FOREIGN_FDIC" hidden="1">"c6460"</definedName>
    <definedName name="IQ_OREO_MULTI_FAMILY_RESIDENTIAL_FDIC" hidden="1">"c6455"</definedName>
    <definedName name="IQ_OTHER_ADJUST_GROSS_LOANS" hidden="1">"c859"</definedName>
    <definedName name="IQ_OTHER_ADJUSTMENTS_COVERED" hidden="1">"c9961"</definedName>
    <definedName name="IQ_OTHER_ADJUSTMENTS_GROUP" hidden="1">"c9947"</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DIC" hidden="1">"c6338"</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DS" hidden="1">"c8784"</definedName>
    <definedName name="IQ_OTHER_BENEFITS_OBLIGATION" hidden="1">"c867"</definedName>
    <definedName name="IQ_OTHER_BORROWED_FUNDS_FDIC" hidden="1">"c6345"</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OMPREHENSIVE_INCOME_FDIC" hidden="1">"c6503"</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DEPOSITORY_INSTITUTIONS_LOANS_FDIC" hidden="1">"c6436"</definedName>
    <definedName name="IQ_OTHER_DEPOSITORY_INSTITUTIONS_TOTAL_LOANS_FOREIGN_FDIC" hidden="1">"c6442"</definedName>
    <definedName name="IQ_OTHER_DOMESTIC_DEBT_SECURITIES_FDIC" hidden="1">"c6302"</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SURANCE_FEES_FDIC" hidden="1">"c6672"</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TANGIBLE_FDIC" hidden="1">"c6337"</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IABILITIES_FDIC" hidden="1">"c6347"</definedName>
    <definedName name="IQ_OTHER_LOANS" hidden="1">"c945"</definedName>
    <definedName name="IQ_OTHER_LOANS_CHARGE_OFFS_FDIC" hidden="1">"c6601"</definedName>
    <definedName name="IQ_OTHER_LOANS_FOREIGN_FDIC" hidden="1">"c6446"</definedName>
    <definedName name="IQ_OTHER_LOANS_LEASES_FDIC" hidden="1">"c6322"</definedName>
    <definedName name="IQ_OTHER_LOANS_NET_CHARGE_OFFS_FDIC" hidden="1">"c6639"</definedName>
    <definedName name="IQ_OTHER_LOANS_RECOVERIES_FDIC" hidden="1">"c6620"</definedName>
    <definedName name="IQ_OTHER_LOANS_TOTAL_FDIC" hidden="1">"c6432"</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FDIC" hidden="1">"c6578"</definedName>
    <definedName name="IQ_OTHER_NON_INT_EXP_TOTAL" hidden="1">"c954"</definedName>
    <definedName name="IQ_OTHER_NON_INT_EXPENSE_FDIC" hidden="1">"c6679"</definedName>
    <definedName name="IQ_OTHER_NON_INT_INC" hidden="1">"c955"</definedName>
    <definedName name="IQ_OTHER_NON_INT_INC_FDIC" hidden="1">"c6676"</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FF_BS_LIAB_FDIC" hidden="1">"c6533"</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PROP" hidden="1">"c8764"</definedName>
    <definedName name="IQ_OTHER_RE_OWNED_FDIC" hidden="1">"c6330"</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ROOMS" hidden="1">"c8788"</definedName>
    <definedName name="IQ_OTHER_SAVINGS_DEPOSITS_FDIC" hidden="1">"c6554"</definedName>
    <definedName name="IQ_OTHER_SQ_FT" hidden="1">"c8780"</definedName>
    <definedName name="IQ_OTHER_STRIKE_PRICE_GRANTED" hidden="1">"c2692"</definedName>
    <definedName name="IQ_OTHER_TRANSACTIONS_FDIC" hidden="1">"c6504"</definedName>
    <definedName name="IQ_OTHER_UNDRAWN" hidden="1">"c2522"</definedName>
    <definedName name="IQ_OTHER_UNITS" hidden="1">"c8772"</definedName>
    <definedName name="IQ_OTHER_UNUSED_COMMITMENTS_FDIC" hidden="1">"c6530"</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VER_FIFETEEN_YEAR_MORTGAGE_PASS_THROUGHS_FDIC" hidden="1">"c6416"</definedName>
    <definedName name="IQ_OVER_FIFTEEN_YEAR_FIXED_AND_FLOATING_RATE_FDIC" hidden="1">"c6424"</definedName>
    <definedName name="IQ_OVER_THREE_YEARS_FDIC" hidden="1">"c6418"</definedName>
    <definedName name="IQ_OWNERSHIP" hidden="1">"c2160"</definedName>
    <definedName name="IQ_PART_TIME" hidden="1">"c1024"</definedName>
    <definedName name="IQ_PARTICIPATION_POOLS_RESIDENTIAL_MORTGAGES_FDIC" hidden="1">"c6403"</definedName>
    <definedName name="IQ_PARTNERSHIP_INC_RE" hidden="1">"c12039"</definedName>
    <definedName name="IQ_PAST_DUE_30_1_4_FAMILY_LOANS_FDIC" hidden="1">"c6693"</definedName>
    <definedName name="IQ_PAST_DUE_30_AUTO_LOANS_FDIC" hidden="1">"c6687"</definedName>
    <definedName name="IQ_PAST_DUE_30_CL_LOANS_FDIC" hidden="1">"c6688"</definedName>
    <definedName name="IQ_PAST_DUE_30_CREDIT_CARDS_RECEIVABLES_FDIC" hidden="1">"c6690"</definedName>
    <definedName name="IQ_PAST_DUE_30_HOME_EQUITY_LINES_FDIC" hidden="1">"c6691"</definedName>
    <definedName name="IQ_PAST_DUE_30_OTHER_CONSUMER_LOANS_FDIC" hidden="1">"c6689"</definedName>
    <definedName name="IQ_PAST_DUE_30_OTHER_LOANS_FDIC" hidden="1">"c6692"</definedName>
    <definedName name="IQ_PAST_DUE_90_1_4_FAMILY_LOANS_FDIC" hidden="1">"c6700"</definedName>
    <definedName name="IQ_PAST_DUE_90_AUTO_LOANS_FDIC" hidden="1">"c6694"</definedName>
    <definedName name="IQ_PAST_DUE_90_CL_LOANS_FDIC" hidden="1">"c6695"</definedName>
    <definedName name="IQ_PAST_DUE_90_CREDIT_CARDS_RECEIVABLES_FDIC" hidden="1">"c6697"</definedName>
    <definedName name="IQ_PAST_DUE_90_HOME_EQUITY_LINES_FDIC" hidden="1">"c6698"</definedName>
    <definedName name="IQ_PAST_DUE_90_OTHER_CONSUMER_LOANS_FDIC" hidden="1">"c6696"</definedName>
    <definedName name="IQ_PAST_DUE_90_OTHER_LOANS_FDIC" hidden="1">"c6699"</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NORMALIZED" hidden="1">"c2207"</definedName>
    <definedName name="IQ_PE_RATIO" hidden="1">"c1610"</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INSURED_FDIC" hidden="1">"c6374"</definedName>
    <definedName name="IQ_PERIODDATE" hidden="1">"c1414"</definedName>
    <definedName name="IQ_PERIODDATE_AP" hidden="1">"c11745"</definedName>
    <definedName name="IQ_PERIODDATE_BS" hidden="1">"c1032"</definedName>
    <definedName name="IQ_PERIODDATE_CF" hidden="1">"c1033"</definedName>
    <definedName name="IQ_PERIODDATE_IS" hidden="1">"c1034"</definedName>
    <definedName name="IQ_PERIODLENGTH_AP" hidden="1">"c11746"</definedName>
    <definedName name="IQ_PERIODLENGTH_CF" hidden="1">"c1502"</definedName>
    <definedName name="IQ_PERIODLENGTH_IS" hidden="1">"c1503"</definedName>
    <definedName name="IQ_PERSONAL_CONSUMER_SPENDING_DURABLE" hidden="1">"c6942"</definedName>
    <definedName name="IQ_PERSONAL_CONSUMER_SPENDING_DURABLE_APR" hidden="1">"c7602"</definedName>
    <definedName name="IQ_PERSONAL_CONSUMER_SPENDING_DURABLE_APR_FC" hidden="1">"c8482"</definedName>
    <definedName name="IQ_PERSONAL_CONSUMER_SPENDING_DURABLE_FC" hidden="1">"c7822"</definedName>
    <definedName name="IQ_PERSONAL_CONSUMER_SPENDING_DURABLE_POP" hidden="1">"c7162"</definedName>
    <definedName name="IQ_PERSONAL_CONSUMER_SPENDING_DURABLE_POP_FC" hidden="1">"c8042"</definedName>
    <definedName name="IQ_PERSONAL_CONSUMER_SPENDING_DURABLE_YOY" hidden="1">"c7382"</definedName>
    <definedName name="IQ_PERSONAL_CONSUMER_SPENDING_DURABLE_YOY_FC" hidden="1">"c8262"</definedName>
    <definedName name="IQ_PERSONAL_CONSUMER_SPENDING_NONDURABLE" hidden="1">"c6940"</definedName>
    <definedName name="IQ_PERSONAL_CONSUMER_SPENDING_NONDURABLE_APR" hidden="1">"c7600"</definedName>
    <definedName name="IQ_PERSONAL_CONSUMER_SPENDING_NONDURABLE_APR_FC" hidden="1">"c8480"</definedName>
    <definedName name="IQ_PERSONAL_CONSUMER_SPENDING_NONDURABLE_FC" hidden="1">"c7820"</definedName>
    <definedName name="IQ_PERSONAL_CONSUMER_SPENDING_NONDURABLE_POP" hidden="1">"c7160"</definedName>
    <definedName name="IQ_PERSONAL_CONSUMER_SPENDING_NONDURABLE_POP_FC" hidden="1">"c8040"</definedName>
    <definedName name="IQ_PERSONAL_CONSUMER_SPENDING_NONDURABLE_YOY" hidden="1">"c7380"</definedName>
    <definedName name="IQ_PERSONAL_CONSUMER_SPENDING_NONDURABLE_YOY_FC" hidden="1">"c8260"</definedName>
    <definedName name="IQ_PERSONAL_CONSUMER_SPENDING_REAL" hidden="1">"c6994"</definedName>
    <definedName name="IQ_PERSONAL_CONSUMER_SPENDING_REAL_APR" hidden="1">"c7654"</definedName>
    <definedName name="IQ_PERSONAL_CONSUMER_SPENDING_REAL_APR_FC" hidden="1">"c8534"</definedName>
    <definedName name="IQ_PERSONAL_CONSUMER_SPENDING_REAL_FC" hidden="1">"c7874"</definedName>
    <definedName name="IQ_PERSONAL_CONSUMER_SPENDING_REAL_POP" hidden="1">"c7214"</definedName>
    <definedName name="IQ_PERSONAL_CONSUMER_SPENDING_REAL_POP_FC" hidden="1">"c8094"</definedName>
    <definedName name="IQ_PERSONAL_CONSUMER_SPENDING_REAL_YOY" hidden="1">"c7434"</definedName>
    <definedName name="IQ_PERSONAL_CONSUMER_SPENDING_REAL_YOY_FC" hidden="1">"c8314"</definedName>
    <definedName name="IQ_PERSONAL_CONSUMER_SPENDING_SERVICES" hidden="1">"c6941"</definedName>
    <definedName name="IQ_PERSONAL_CONSUMER_SPENDING_SERVICES_APR" hidden="1">"c7601"</definedName>
    <definedName name="IQ_PERSONAL_CONSUMER_SPENDING_SERVICES_APR_FC" hidden="1">"c8481"</definedName>
    <definedName name="IQ_PERSONAL_CONSUMER_SPENDING_SERVICES_FC" hidden="1">"c7821"</definedName>
    <definedName name="IQ_PERSONAL_CONSUMER_SPENDING_SERVICES_POP" hidden="1">"c7161"</definedName>
    <definedName name="IQ_PERSONAL_CONSUMER_SPENDING_SERVICES_POP_FC" hidden="1">"c8041"</definedName>
    <definedName name="IQ_PERSONAL_CONSUMER_SPENDING_SERVICES_YOY" hidden="1">"c7381"</definedName>
    <definedName name="IQ_PERSONAL_CONSUMER_SPENDING_SERVICES_YOY_FC" hidden="1">"c8261"</definedName>
    <definedName name="IQ_PERSONAL_INCOME" hidden="1">"c6943"</definedName>
    <definedName name="IQ_PERSONAL_INCOME_APR" hidden="1">"c7603"</definedName>
    <definedName name="IQ_PERSONAL_INCOME_APR_FC" hidden="1">"c8483"</definedName>
    <definedName name="IQ_PERSONAL_INCOME_FC" hidden="1">"c7823"</definedName>
    <definedName name="IQ_PERSONAL_INCOME_POP" hidden="1">"c7163"</definedName>
    <definedName name="IQ_PERSONAL_INCOME_POP_FC" hidden="1">"c8043"</definedName>
    <definedName name="IQ_PERSONAL_INCOME_SAAR" hidden="1">"c6944"</definedName>
    <definedName name="IQ_PERSONAL_INCOME_SAAR_APR" hidden="1">"c7604"</definedName>
    <definedName name="IQ_PERSONAL_INCOME_SAAR_APR_FC" hidden="1">"c8484"</definedName>
    <definedName name="IQ_PERSONAL_INCOME_SAAR_FC" hidden="1">"c7824"</definedName>
    <definedName name="IQ_PERSONAL_INCOME_SAAR_POP" hidden="1">"c7164"</definedName>
    <definedName name="IQ_PERSONAL_INCOME_SAAR_POP_FC" hidden="1">"c8044"</definedName>
    <definedName name="IQ_PERSONAL_INCOME_SAAR_YOY" hidden="1">"c7384"</definedName>
    <definedName name="IQ_PERSONAL_INCOME_SAAR_YOY_FC" hidden="1">"c8264"</definedName>
    <definedName name="IQ_PERSONAL_INCOME_USD_APR_FC" hidden="1">"c11885"</definedName>
    <definedName name="IQ_PERSONAL_INCOME_USD_FC" hidden="1">"c11882"</definedName>
    <definedName name="IQ_PERSONAL_INCOME_USD_POP_FC" hidden="1">"c11883"</definedName>
    <definedName name="IQ_PERSONAL_INCOME_USD_YOY_FC" hidden="1">"c11884"</definedName>
    <definedName name="IQ_PERSONAL_INCOME_YOY" hidden="1">"c7383"</definedName>
    <definedName name="IQ_PERSONAL_INCOME_YOY_FC" hidden="1">"c8263"</definedName>
    <definedName name="IQ_PERTYPE" hidden="1">"c1611"</definedName>
    <definedName name="IQ_PHARMBIO_NUMBER_LICENSED_PATENT_APP" hidden="1">"c10018"</definedName>
    <definedName name="IQ_PHARMBIO_NUMBER_LICENSED_PATENTS" hidden="1">"c10017"</definedName>
    <definedName name="IQ_PHARMBIO_NUMBER_PATENTS" hidden="1">"c10015"</definedName>
    <definedName name="IQ_PHARMBIO_NUMBER_PROD__APPROVED_DURING_PERIOD" hidden="1">"c10027"</definedName>
    <definedName name="IQ_PHARMBIO_NUMBER_PROD__CLINICAL_DEV" hidden="1">"c10022"</definedName>
    <definedName name="IQ_PHARMBIO_NUMBER_PROD__LAUNCHED_DURING_PERIOD" hidden="1">"c10028"</definedName>
    <definedName name="IQ_PHARMBIO_NUMBER_PROD__PHASE_I" hidden="1">"c10023"</definedName>
    <definedName name="IQ_PHARMBIO_NUMBER_PROD__PHASE_II" hidden="1">"c10024"</definedName>
    <definedName name="IQ_PHARMBIO_NUMBER_PROD__PHASE_III" hidden="1">"c10025"</definedName>
    <definedName name="IQ_PHARMBIO_NUMBER_PROD__PRE_CLINICAL_TRIALS" hidden="1">"c10021"</definedName>
    <definedName name="IQ_PHARMBIO_NUMBER_PROD__PRE_REGISTRATION" hidden="1">"c10026"</definedName>
    <definedName name="IQ_PHARMBIO_NUMBER_PROD__RESEARCH_DEV" hidden="1">"c10020"</definedName>
    <definedName name="IQ_PHARMBIO_NUMBER_PROD_DISCOVERY_RESEARCH" hidden="1">"c10019"</definedName>
    <definedName name="IQ_PHARMBIO_PATENT_APP" hidden="1">"c10016"</definedName>
    <definedName name="IQ_PHILADELPHIA_FED_DIFFUSION_INDEX" hidden="1">"c6945"</definedName>
    <definedName name="IQ_PHILADELPHIA_FED_DIFFUSION_INDEX_APR" hidden="1">"c7605"</definedName>
    <definedName name="IQ_PHILADELPHIA_FED_DIFFUSION_INDEX_APR_FC" hidden="1">"c8485"</definedName>
    <definedName name="IQ_PHILADELPHIA_FED_DIFFUSION_INDEX_FC" hidden="1">"c7825"</definedName>
    <definedName name="IQ_PHILADELPHIA_FED_DIFFUSION_INDEX_POP" hidden="1">"c7165"</definedName>
    <definedName name="IQ_PHILADELPHIA_FED_DIFFUSION_INDEX_POP_FC" hidden="1">"c8045"</definedName>
    <definedName name="IQ_PHILADELPHIA_FED_DIFFUSION_INDEX_YOY" hidden="1">"c7385"</definedName>
    <definedName name="IQ_PHILADELPHIA_FED_DIFFUSION_INDEX_YOY_FC" hidden="1">"c8265"</definedName>
    <definedName name="IQ_PLEDGED_SECURITIES_FDIC" hidden="1">"c6401"</definedName>
    <definedName name="IQ_PLL" hidden="1">"c2114"</definedName>
    <definedName name="IQ_PMAC_DIFFUSION_INDEX" hidden="1">"c6946"</definedName>
    <definedName name="IQ_PMAC_DIFFUSION_INDEX_APR" hidden="1">"c7606"</definedName>
    <definedName name="IQ_PMAC_DIFFUSION_INDEX_APR_FC" hidden="1">"c8486"</definedName>
    <definedName name="IQ_PMAC_DIFFUSION_INDEX_FC" hidden="1">"c7826"</definedName>
    <definedName name="IQ_PMAC_DIFFUSION_INDEX_POP" hidden="1">"c7166"</definedName>
    <definedName name="IQ_PMAC_DIFFUSION_INDEX_POP_FC" hidden="1">"c8046"</definedName>
    <definedName name="IQ_PMAC_DIFFUSION_INDEX_YOY" hidden="1">"c7386"</definedName>
    <definedName name="IQ_PMAC_DIFFUSION_INDEX_YOY_FC" hidden="1">"c8266"</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P_ATTRIB_ORE_RESERVES_ALUM" hidden="1">"c9218"</definedName>
    <definedName name="IQ_PP_ATTRIB_ORE_RESERVES_COP" hidden="1">"c9162"</definedName>
    <definedName name="IQ_PP_ATTRIB_ORE_RESERVES_DIAM" hidden="1">"c9642"</definedName>
    <definedName name="IQ_PP_ATTRIB_ORE_RESERVES_GOLD" hidden="1">"c9003"</definedName>
    <definedName name="IQ_PP_ATTRIB_ORE_RESERVES_IRON" hidden="1">"c9377"</definedName>
    <definedName name="IQ_PP_ATTRIB_ORE_RESERVES_LEAD" hidden="1">"c9430"</definedName>
    <definedName name="IQ_PP_ATTRIB_ORE_RESERVES_MANG" hidden="1">"c9483"</definedName>
    <definedName name="IQ_PP_ATTRIB_ORE_RESERVES_MOLYB" hidden="1">"c9695"</definedName>
    <definedName name="IQ_PP_ATTRIB_ORE_RESERVES_NICK" hidden="1">"c9271"</definedName>
    <definedName name="IQ_PP_ATTRIB_ORE_RESERVES_PLAT" hidden="1">"c9109"</definedName>
    <definedName name="IQ_PP_ATTRIB_ORE_RESERVES_SILVER" hidden="1">"c9056"</definedName>
    <definedName name="IQ_PP_ATTRIB_ORE_RESERVES_TITAN" hidden="1">"c9536"</definedName>
    <definedName name="IQ_PP_ATTRIB_ORE_RESERVES_URAN" hidden="1">"c9589"</definedName>
    <definedName name="IQ_PP_ATTRIB_ORE_RESERVES_ZINC" hidden="1">"c9324"</definedName>
    <definedName name="IQ_PP_ORE_RESERVES_ALUM" hidden="1">"c9211"</definedName>
    <definedName name="IQ_PP_ORE_RESERVES_COP" hidden="1">"c9155"</definedName>
    <definedName name="IQ_PP_ORE_RESERVES_DIAM" hidden="1">"c9635"</definedName>
    <definedName name="IQ_PP_ORE_RESERVES_GOLD" hidden="1">"c8996"</definedName>
    <definedName name="IQ_PP_ORE_RESERVES_IRON" hidden="1">"c9370"</definedName>
    <definedName name="IQ_PP_ORE_RESERVES_LEAD" hidden="1">"c9423"</definedName>
    <definedName name="IQ_PP_ORE_RESERVES_MANG" hidden="1">"c9476"</definedName>
    <definedName name="IQ_PP_ORE_RESERVES_MOLYB" hidden="1">"c9688"</definedName>
    <definedName name="IQ_PP_ORE_RESERVES_NICK" hidden="1">"c9264"</definedName>
    <definedName name="IQ_PP_ORE_RESERVES_PLAT" hidden="1">"c9102"</definedName>
    <definedName name="IQ_PP_ORE_RESERVES_SILVER" hidden="1">"c9049"</definedName>
    <definedName name="IQ_PP_ORE_RESERVES_TITAN" hidden="1">"c9529"</definedName>
    <definedName name="IQ_PP_ORE_RESERVES_URAN" hidden="1">"c9582"</definedName>
    <definedName name="IQ_PP_ORE_RESERVES_ZINC" hidden="1">"c9317"</definedName>
    <definedName name="IQ_PP_RECOV_ATTRIB_RESERVES_ALUM" hidden="1">"c9221"</definedName>
    <definedName name="IQ_PP_RECOV_ATTRIB_RESERVES_COAL" hidden="1">"c9805"</definedName>
    <definedName name="IQ_PP_RECOV_ATTRIB_RESERVES_COP" hidden="1">"c9165"</definedName>
    <definedName name="IQ_PP_RECOV_ATTRIB_RESERVES_DIAM" hidden="1">"c9645"</definedName>
    <definedName name="IQ_PP_RECOV_ATTRIB_RESERVES_GOLD" hidden="1">"c9006"</definedName>
    <definedName name="IQ_PP_RECOV_ATTRIB_RESERVES_IRON" hidden="1">"c9380"</definedName>
    <definedName name="IQ_PP_RECOV_ATTRIB_RESERVES_LEAD" hidden="1">"c9433"</definedName>
    <definedName name="IQ_PP_RECOV_ATTRIB_RESERVES_MANG" hidden="1">"c9486"</definedName>
    <definedName name="IQ_PP_RECOV_ATTRIB_RESERVES_MET_COAL" hidden="1">"c9745"</definedName>
    <definedName name="IQ_PP_RECOV_ATTRIB_RESERVES_MOLYB" hidden="1">"c9698"</definedName>
    <definedName name="IQ_PP_RECOV_ATTRIB_RESERVES_NICK" hidden="1">"c9274"</definedName>
    <definedName name="IQ_PP_RECOV_ATTRIB_RESERVES_PLAT" hidden="1">"c9112"</definedName>
    <definedName name="IQ_PP_RECOV_ATTRIB_RESERVES_SILVER" hidden="1">"c9059"</definedName>
    <definedName name="IQ_PP_RECOV_ATTRIB_RESERVES_STEAM" hidden="1">"c9775"</definedName>
    <definedName name="IQ_PP_RECOV_ATTRIB_RESERVES_TITAN" hidden="1">"c9539"</definedName>
    <definedName name="IQ_PP_RECOV_ATTRIB_RESERVES_URAN" hidden="1">"c9592"</definedName>
    <definedName name="IQ_PP_RECOV_ATTRIB_RESERVES_ZINC" hidden="1">"c9327"</definedName>
    <definedName name="IQ_PP_RECOV_RESERVES_ALUM" hidden="1">"c9215"</definedName>
    <definedName name="IQ_PP_RECOV_RESERVES_COAL" hidden="1">"c9802"</definedName>
    <definedName name="IQ_PP_RECOV_RESERVES_COP" hidden="1">"c9159"</definedName>
    <definedName name="IQ_PP_RECOV_RESERVES_DIAM" hidden="1">"c9639"</definedName>
    <definedName name="IQ_PP_RECOV_RESERVES_GOLD" hidden="1">"c9000"</definedName>
    <definedName name="IQ_PP_RECOV_RESERVES_IRON" hidden="1">"c9374"</definedName>
    <definedName name="IQ_PP_RECOV_RESERVES_LEAD" hidden="1">"c9427"</definedName>
    <definedName name="IQ_PP_RECOV_RESERVES_MANG" hidden="1">"c9480"</definedName>
    <definedName name="IQ_PP_RECOV_RESERVES_MET_COAL" hidden="1">"c9742"</definedName>
    <definedName name="IQ_PP_RECOV_RESERVES_MOLYB" hidden="1">"c9692"</definedName>
    <definedName name="IQ_PP_RECOV_RESERVES_NICK" hidden="1">"c9268"</definedName>
    <definedName name="IQ_PP_RECOV_RESERVES_PLAT" hidden="1">"c9106"</definedName>
    <definedName name="IQ_PP_RECOV_RESERVES_SILVER" hidden="1">"c9053"</definedName>
    <definedName name="IQ_PP_RECOV_RESERVES_STEAM" hidden="1">"c9772"</definedName>
    <definedName name="IQ_PP_RECOV_RESERVES_TITAN" hidden="1">"c9533"</definedName>
    <definedName name="IQ_PP_RECOV_RESERVES_URAN" hidden="1">"c9586"</definedName>
    <definedName name="IQ_PP_RECOV_RESERVES_ZINC" hidden="1">"c9321"</definedName>
    <definedName name="IQ_PP_RESERVES_CALORIFIC_VALUE_COAL" hidden="1">"c9799"</definedName>
    <definedName name="IQ_PP_RESERVES_CALORIFIC_VALUE_MET_COAL" hidden="1">"c9739"</definedName>
    <definedName name="IQ_PP_RESERVES_CALORIFIC_VALUE_STEAM" hidden="1">"c9769"</definedName>
    <definedName name="IQ_PP_RESERVES_GRADE_ALUM" hidden="1">"c9212"</definedName>
    <definedName name="IQ_PP_RESERVES_GRADE_COP" hidden="1">"c9156"</definedName>
    <definedName name="IQ_PP_RESERVES_GRADE_DIAM" hidden="1">"c9636"</definedName>
    <definedName name="IQ_PP_RESERVES_GRADE_GOLD" hidden="1">"c8997"</definedName>
    <definedName name="IQ_PP_RESERVES_GRADE_IRON" hidden="1">"c9371"</definedName>
    <definedName name="IQ_PP_RESERVES_GRADE_LEAD" hidden="1">"c9424"</definedName>
    <definedName name="IQ_PP_RESERVES_GRADE_MANG" hidden="1">"c9477"</definedName>
    <definedName name="IQ_PP_RESERVES_GRADE_MOLYB" hidden="1">"c9689"</definedName>
    <definedName name="IQ_PP_RESERVES_GRADE_NICK" hidden="1">"c9265"</definedName>
    <definedName name="IQ_PP_RESERVES_GRADE_PLAT" hidden="1">"c9103"</definedName>
    <definedName name="IQ_PP_RESERVES_GRADE_SILVER" hidden="1">"c9050"</definedName>
    <definedName name="IQ_PP_RESERVES_GRADE_TITAN" hidden="1">"c9530"</definedName>
    <definedName name="IQ_PP_RESERVES_GRADE_URAN" hidden="1">"c9583"</definedName>
    <definedName name="IQ_PP_RESERVES_GRADE_ZINC" hidden="1">"c9318"</definedName>
    <definedName name="IQ_PPI" hidden="1">"c6810"</definedName>
    <definedName name="IQ_PPI_APR" hidden="1">"c7470"</definedName>
    <definedName name="IQ_PPI_APR_FC" hidden="1">"c8350"</definedName>
    <definedName name="IQ_PPI_CORE" hidden="1">"c6840"</definedName>
    <definedName name="IQ_PPI_CORE_APR" hidden="1">"c7500"</definedName>
    <definedName name="IQ_PPI_CORE_APR_FC" hidden="1">"c8380"</definedName>
    <definedName name="IQ_PPI_CORE_FC" hidden="1">"c7720"</definedName>
    <definedName name="IQ_PPI_CORE_POP" hidden="1">"c7060"</definedName>
    <definedName name="IQ_PPI_CORE_POP_FC" hidden="1">"c7940"</definedName>
    <definedName name="IQ_PPI_CORE_YOY" hidden="1">"c7280"</definedName>
    <definedName name="IQ_PPI_CORE_YOY_FC" hidden="1">"c8160"</definedName>
    <definedName name="IQ_PPI_FC" hidden="1">"c7690"</definedName>
    <definedName name="IQ_PPI_POP" hidden="1">"c7030"</definedName>
    <definedName name="IQ_PPI_POP_FC" hidden="1">"c7910"</definedName>
    <definedName name="IQ_PPI_YOY" hidden="1">"c7250"</definedName>
    <definedName name="IQ_PPI_YOY_FC" hidden="1">"c8130"</definedName>
    <definedName name="IQ_PRE_OPEN_COST" hidden="1">"c1040"</definedName>
    <definedName name="IQ_PRE_TAX_INCOME_FDIC" hidden="1">"c6581"</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FERRED_FDIC" hidden="1">"c6349"</definedName>
    <definedName name="IQ_PREMISES_EQUIPMENT_FDIC" hidden="1">"c6577"</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TAX_RETURN_ASSETS_FDIC" hidden="1">"c6731"</definedName>
    <definedName name="IQ_PRICE_OVER_BVPS" hidden="1">"c1412"</definedName>
    <definedName name="IQ_PRICE_OVER_LTM_EPS" hidden="1">"c1413"</definedName>
    <definedName name="IQ_PRICE_PAID_FARM_INDEX" hidden="1">"c6948"</definedName>
    <definedName name="IQ_PRICE_PAID_FARM_INDEX_APR" hidden="1">"c7608"</definedName>
    <definedName name="IQ_PRICE_PAID_FARM_INDEX_APR_FC" hidden="1">"c8488"</definedName>
    <definedName name="IQ_PRICE_PAID_FARM_INDEX_FC" hidden="1">"c7828"</definedName>
    <definedName name="IQ_PRICE_PAID_FARM_INDEX_POP" hidden="1">"c7168"</definedName>
    <definedName name="IQ_PRICE_PAID_FARM_INDEX_POP_FC" hidden="1">"c8048"</definedName>
    <definedName name="IQ_PRICE_PAID_FARM_INDEX_YOY" hidden="1">"c7388"</definedName>
    <definedName name="IQ_PRICE_PAID_FARM_INDEX_YOY_FC" hidden="1">"c8268"</definedName>
    <definedName name="IQ_PRICE_TARGET" hidden="1">"c82"</definedName>
    <definedName name="IQ_PRICE_TARGET_CIQ" hidden="1">"c3613"</definedName>
    <definedName name="IQ_PRICEDATE" hidden="1">"c1069"</definedName>
    <definedName name="IQ_PRICING_DATE" hidden="1">"c1613"</definedName>
    <definedName name="IQ_PRIMARY_INDUSTRY" hidden="1">"c1070"</definedName>
    <definedName name="IQ_PRINCIPAL_AMT" hidden="1">"c2157"</definedName>
    <definedName name="IQ_PRIVATE_CONST_TOTAL_APR_FC_UNUSED_UNUSED_UNUSED" hidden="1">"c8559"</definedName>
    <definedName name="IQ_PRIVATE_CONST_TOTAL_APR_UNUSED_UNUSED_UNUSED" hidden="1">"c7679"</definedName>
    <definedName name="IQ_PRIVATE_CONST_TOTAL_FC_UNUSED_UNUSED_UNUSED" hidden="1">"c7899"</definedName>
    <definedName name="IQ_PRIVATE_CONST_TOTAL_POP_FC_UNUSED_UNUSED_UNUSED" hidden="1">"c8119"</definedName>
    <definedName name="IQ_PRIVATE_CONST_TOTAL_POP_UNUSED_UNUSED_UNUSED" hidden="1">"c7239"</definedName>
    <definedName name="IQ_PRIVATE_CONST_TOTAL_UNUSED_UNUSED_UNUSED" hidden="1">"c7019"</definedName>
    <definedName name="IQ_PRIVATE_CONST_TOTAL_YOY_FC_UNUSED_UNUSED_UNUSED" hidden="1">"c8339"</definedName>
    <definedName name="IQ_PRIVATE_CONST_TOTAL_YOY_UNUSED_UNUSED_UNUSED" hidden="1">"c7459"</definedName>
    <definedName name="IQ_PRIVATE_FIXED_INVEST_TOTAL" hidden="1">"c12006"</definedName>
    <definedName name="IQ_PRIVATE_FIXED_INVEST_TOTAL_APR" hidden="1">"c12009"</definedName>
    <definedName name="IQ_PRIVATE_FIXED_INVEST_TOTAL_POP" hidden="1">"c12007"</definedName>
    <definedName name="IQ_PRIVATE_FIXED_INVEST_TOTAL_YOY" hidden="1">"c12008"</definedName>
    <definedName name="IQ_PRIVATE_NONRES_CONST_IMPROV" hidden="1">"c6949"</definedName>
    <definedName name="IQ_PRIVATE_NONRES_CONST_IMPROV_APR" hidden="1">"c7609"</definedName>
    <definedName name="IQ_PRIVATE_NONRES_CONST_IMPROV_APR_FC" hidden="1">"c8489"</definedName>
    <definedName name="IQ_PRIVATE_NONRES_CONST_IMPROV_FC" hidden="1">"c7829"</definedName>
    <definedName name="IQ_PRIVATE_NONRES_CONST_IMPROV_POP" hidden="1">"c7169"</definedName>
    <definedName name="IQ_PRIVATE_NONRES_CONST_IMPROV_POP_FC" hidden="1">"c8049"</definedName>
    <definedName name="IQ_PRIVATE_NONRES_CONST_IMPROV_YOY" hidden="1">"c7389"</definedName>
    <definedName name="IQ_PRIVATE_NONRES_CONST_IMPROV_YOY_FC" hidden="1">"c8269"</definedName>
    <definedName name="IQ_PRIVATE_RES_CONST_IMPROV" hidden="1">"c6950"</definedName>
    <definedName name="IQ_PRIVATE_RES_CONST_IMPROV_APR" hidden="1">"c7610"</definedName>
    <definedName name="IQ_PRIVATE_RES_CONST_IMPROV_APR_FC" hidden="1">"c8490"</definedName>
    <definedName name="IQ_PRIVATE_RES_CONST_IMPROV_FC" hidden="1">"c7830"</definedName>
    <definedName name="IQ_PRIVATE_RES_CONST_IMPROV_POP" hidden="1">"c7170"</definedName>
    <definedName name="IQ_PRIVATE_RES_CONST_IMPROV_POP_FC" hidden="1">"c8050"</definedName>
    <definedName name="IQ_PRIVATE_RES_CONST_IMPROV_YOY" hidden="1">"c7390"</definedName>
    <definedName name="IQ_PRIVATE_RES_CONST_IMPROV_YOY_FC" hidden="1">"c8270"</definedName>
    <definedName name="IQ_PRIVATE_RES_CONST_REAL_APR_FC_UNUSED_UNUSED_UNUSED" hidden="1">"c8535"</definedName>
    <definedName name="IQ_PRIVATE_RES_CONST_REAL_APR_UNUSED_UNUSED_UNUSED" hidden="1">"c7655"</definedName>
    <definedName name="IQ_PRIVATE_RES_CONST_REAL_FC_UNUSED_UNUSED_UNUSED" hidden="1">"c7875"</definedName>
    <definedName name="IQ_PRIVATE_RES_CONST_REAL_POP_FC_UNUSED_UNUSED_UNUSED" hidden="1">"c8095"</definedName>
    <definedName name="IQ_PRIVATE_RES_CONST_REAL_POP_UNUSED_UNUSED_UNUSED" hidden="1">"c7215"</definedName>
    <definedName name="IQ_PRIVATE_RES_CONST_REAL_UNUSED_UNUSED_UNUSED" hidden="1">"c6995"</definedName>
    <definedName name="IQ_PRIVATE_RES_CONST_REAL_YOY_FC_UNUSED_UNUSED_UNUSED" hidden="1">"c8315"</definedName>
    <definedName name="IQ_PRIVATE_RES_CONST_REAL_YOY_UNUSED_UNUSED_UNUSED" hidden="1">"c7435"</definedName>
    <definedName name="IQ_PRIVATE_RES_FIXED_INVEST_REAL" hidden="1">"c11986"</definedName>
    <definedName name="IQ_PRIVATE_RES_FIXED_INVEST_REAL_APR" hidden="1">"c11989"</definedName>
    <definedName name="IQ_PRIVATE_RES_FIXED_INVEST_REAL_POP" hidden="1">"c11987"</definedName>
    <definedName name="IQ_PRIVATE_RES_FIXED_INVEST_REAL_YOY" hidden="1">"c11988"</definedName>
    <definedName name="IQ_PRIVATELY_ISSUED_MORTGAGE_BACKED_SECURITIES_FDIC" hidden="1">"c6407"</definedName>
    <definedName name="IQ_PRIVATELY_ISSUED_MORTGAGE_PASS_THROUGHS_FDIC" hidden="1">"c6405"</definedName>
    <definedName name="IQ_PRO_FORMA_BASIC_EPS" hidden="1">"c1614"</definedName>
    <definedName name="IQ_PRO_FORMA_DILUT_EPS" hidden="1">"c1615"</definedName>
    <definedName name="IQ_PRO_FORMA_NET_INC" hidden="1">"c1452"</definedName>
    <definedName name="IQ_PROBABLE_ATTRIB_ORE_RESERVES_ALUM" hidden="1">"c9217"</definedName>
    <definedName name="IQ_PROBABLE_ATTRIB_ORE_RESERVES_COP" hidden="1">"c9161"</definedName>
    <definedName name="IQ_PROBABLE_ATTRIB_ORE_RESERVES_DIAM" hidden="1">"c9641"</definedName>
    <definedName name="IQ_PROBABLE_ATTRIB_ORE_RESERVES_GOLD" hidden="1">"c9002"</definedName>
    <definedName name="IQ_PROBABLE_ATTRIB_ORE_RESERVES_IRON" hidden="1">"c9376"</definedName>
    <definedName name="IQ_PROBABLE_ATTRIB_ORE_RESERVES_LEAD" hidden="1">"c9429"</definedName>
    <definedName name="IQ_PROBABLE_ATTRIB_ORE_RESERVES_MANG" hidden="1">"c9482"</definedName>
    <definedName name="IQ_PROBABLE_ATTRIB_ORE_RESERVES_MOLYB" hidden="1">"c9694"</definedName>
    <definedName name="IQ_PROBABLE_ATTRIB_ORE_RESERVES_NICK" hidden="1">"c9270"</definedName>
    <definedName name="IQ_PROBABLE_ATTRIB_ORE_RESERVES_PLAT" hidden="1">"c9108"</definedName>
    <definedName name="IQ_PROBABLE_ATTRIB_ORE_RESERVES_SILVER" hidden="1">"c9055"</definedName>
    <definedName name="IQ_PROBABLE_ATTRIB_ORE_RESERVES_TITAN" hidden="1">"c9535"</definedName>
    <definedName name="IQ_PROBABLE_ATTRIB_ORE_RESERVES_URAN" hidden="1">"c9588"</definedName>
    <definedName name="IQ_PROBABLE_ATTRIB_ORE_RESERVES_ZINC" hidden="1">"c9323"</definedName>
    <definedName name="IQ_PROBABLE_ORE_RESERVES_ALUM" hidden="1">"c9209"</definedName>
    <definedName name="IQ_PROBABLE_ORE_RESERVES_COP" hidden="1">"c9153"</definedName>
    <definedName name="IQ_PROBABLE_ORE_RESERVES_DIAM" hidden="1">"c9633"</definedName>
    <definedName name="IQ_PROBABLE_ORE_RESERVES_GOLD" hidden="1">"c8994"</definedName>
    <definedName name="IQ_PROBABLE_ORE_RESERVES_IRON" hidden="1">"c9368"</definedName>
    <definedName name="IQ_PROBABLE_ORE_RESERVES_LEAD" hidden="1">"c9421"</definedName>
    <definedName name="IQ_PROBABLE_ORE_RESERVES_MANG" hidden="1">"c9474"</definedName>
    <definedName name="IQ_PROBABLE_ORE_RESERVES_MOLYB" hidden="1">"c9686"</definedName>
    <definedName name="IQ_PROBABLE_ORE_RESERVES_NICK" hidden="1">"c9262"</definedName>
    <definedName name="IQ_PROBABLE_ORE_RESERVES_PLAT" hidden="1">"c9100"</definedName>
    <definedName name="IQ_PROBABLE_ORE_RESERVES_SILVER" hidden="1">"c9047"</definedName>
    <definedName name="IQ_PROBABLE_ORE_RESERVES_TITAN" hidden="1">"c9527"</definedName>
    <definedName name="IQ_PROBABLE_ORE_RESERVES_URAN" hidden="1">"c9580"</definedName>
    <definedName name="IQ_PROBABLE_ORE_RESERVES_ZINC" hidden="1">"c9315"</definedName>
    <definedName name="IQ_PROBABLE_RECOV_ATTRIB_RESERVES_ALUM" hidden="1">"c9220"</definedName>
    <definedName name="IQ_PROBABLE_RECOV_ATTRIB_RESERVES_COAL" hidden="1">"c9804"</definedName>
    <definedName name="IQ_PROBABLE_RECOV_ATTRIB_RESERVES_COP" hidden="1">"c9164"</definedName>
    <definedName name="IQ_PROBABLE_RECOV_ATTRIB_RESERVES_DIAM" hidden="1">"c9644"</definedName>
    <definedName name="IQ_PROBABLE_RECOV_ATTRIB_RESERVES_GOLD" hidden="1">"c9005"</definedName>
    <definedName name="IQ_PROBABLE_RECOV_ATTRIB_RESERVES_IRON" hidden="1">"c9379"</definedName>
    <definedName name="IQ_PROBABLE_RECOV_ATTRIB_RESERVES_LEAD" hidden="1">"c9432"</definedName>
    <definedName name="IQ_PROBABLE_RECOV_ATTRIB_RESERVES_MANG" hidden="1">"c9485"</definedName>
    <definedName name="IQ_PROBABLE_RECOV_ATTRIB_RESERVES_MET_COAL" hidden="1">"c9744"</definedName>
    <definedName name="IQ_PROBABLE_RECOV_ATTRIB_RESERVES_MOLYB" hidden="1">"c9697"</definedName>
    <definedName name="IQ_PROBABLE_RECOV_ATTRIB_RESERVES_NICK" hidden="1">"c9273"</definedName>
    <definedName name="IQ_PROBABLE_RECOV_ATTRIB_RESERVES_PLAT" hidden="1">"c9111"</definedName>
    <definedName name="IQ_PROBABLE_RECOV_ATTRIB_RESERVES_SILVER" hidden="1">"c9058"</definedName>
    <definedName name="IQ_PROBABLE_RECOV_ATTRIB_RESERVES_STEAM" hidden="1">"c9774"</definedName>
    <definedName name="IQ_PROBABLE_RECOV_ATTRIB_RESERVES_TITAN" hidden="1">"c9538"</definedName>
    <definedName name="IQ_PROBABLE_RECOV_ATTRIB_RESERVES_URAN" hidden="1">"c9591"</definedName>
    <definedName name="IQ_PROBABLE_RECOV_ATTRIB_RESERVES_ZINC" hidden="1">"c9326"</definedName>
    <definedName name="IQ_PROBABLE_RECOV_RESERVES_ALUM" hidden="1">"c9214"</definedName>
    <definedName name="IQ_PROBABLE_RECOV_RESERVES_COAL" hidden="1">"c9801"</definedName>
    <definedName name="IQ_PROBABLE_RECOV_RESERVES_COP" hidden="1">"c9158"</definedName>
    <definedName name="IQ_PROBABLE_RECOV_RESERVES_DIAM" hidden="1">"c9638"</definedName>
    <definedName name="IQ_PROBABLE_RECOV_RESERVES_GOLD" hidden="1">"c8999"</definedName>
    <definedName name="IQ_PROBABLE_RECOV_RESERVES_IRON" hidden="1">"c9373"</definedName>
    <definedName name="IQ_PROBABLE_RECOV_RESERVES_LEAD" hidden="1">"c9426"</definedName>
    <definedName name="IQ_PROBABLE_RECOV_RESERVES_MANG" hidden="1">"c9479"</definedName>
    <definedName name="IQ_PROBABLE_RECOV_RESERVES_MET_COAL" hidden="1">"c9741"</definedName>
    <definedName name="IQ_PROBABLE_RECOV_RESERVES_MOLYB" hidden="1">"c9691"</definedName>
    <definedName name="IQ_PROBABLE_RECOV_RESERVES_NICK" hidden="1">"c9267"</definedName>
    <definedName name="IQ_PROBABLE_RECOV_RESERVES_PLAT" hidden="1">"c9105"</definedName>
    <definedName name="IQ_PROBABLE_RECOV_RESERVES_SILVER" hidden="1">"c9052"</definedName>
    <definedName name="IQ_PROBABLE_RECOV_RESERVES_STEAM" hidden="1">"c9771"</definedName>
    <definedName name="IQ_PROBABLE_RECOV_RESERVES_TITAN" hidden="1">"c9532"</definedName>
    <definedName name="IQ_PROBABLE_RECOV_RESERVES_URAN" hidden="1">"c9585"</definedName>
    <definedName name="IQ_PROBABLE_RECOV_RESERVES_ZINC" hidden="1">"c9320"</definedName>
    <definedName name="IQ_PROBABLE_RESERVES_CALORIFIC_VALUE_COAL" hidden="1">"c9798"</definedName>
    <definedName name="IQ_PROBABLE_RESERVES_CALORIFIC_VALUE_MET_COAL" hidden="1">"c9738"</definedName>
    <definedName name="IQ_PROBABLE_RESERVES_CALORIFIC_VALUE_STEAM" hidden="1">"c9768"</definedName>
    <definedName name="IQ_PROBABLE_RESERVES_GRADE_ALUM" hidden="1">"c9210"</definedName>
    <definedName name="IQ_PROBABLE_RESERVES_GRADE_COP" hidden="1">"c9154"</definedName>
    <definedName name="IQ_PROBABLE_RESERVES_GRADE_DIAM" hidden="1">"c9634"</definedName>
    <definedName name="IQ_PROBABLE_RESERVES_GRADE_GOLD" hidden="1">"c8995"</definedName>
    <definedName name="IQ_PROBABLE_RESERVES_GRADE_IRON" hidden="1">"c9369"</definedName>
    <definedName name="IQ_PROBABLE_RESERVES_GRADE_LEAD" hidden="1">"c9422"</definedName>
    <definedName name="IQ_PROBABLE_RESERVES_GRADE_MANG" hidden="1">"c9475"</definedName>
    <definedName name="IQ_PROBABLE_RESERVES_GRADE_MOLYB" hidden="1">"c9687"</definedName>
    <definedName name="IQ_PROBABLE_RESERVES_GRADE_NICK" hidden="1">"c9263"</definedName>
    <definedName name="IQ_PROBABLE_RESERVES_GRADE_PLAT" hidden="1">"c9101"</definedName>
    <definedName name="IQ_PROBABLE_RESERVES_GRADE_SILVER" hidden="1">"c9048"</definedName>
    <definedName name="IQ_PROBABLE_RESERVES_GRADE_TITAN" hidden="1">"c9528"</definedName>
    <definedName name="IQ_PROBABLE_RESERVES_GRADE_URAN" hidden="1">"c9581"</definedName>
    <definedName name="IQ_PROBABLE_RESERVES_GRADE_ZINC" hidden="1">"c9316"</definedName>
    <definedName name="IQ_PRODUCTION_COST_ALUM" hidden="1">"c9253"</definedName>
    <definedName name="IQ_PRODUCTION_COST_COAL" hidden="1">"c9826"</definedName>
    <definedName name="IQ_PRODUCTION_COST_COP" hidden="1">"c9200"</definedName>
    <definedName name="IQ_PRODUCTION_COST_DIAM" hidden="1">"c9677"</definedName>
    <definedName name="IQ_PRODUCTION_COST_GOLD" hidden="1">"c9038"</definedName>
    <definedName name="IQ_PRODUCTION_COST_IRON" hidden="1">"c9412"</definedName>
    <definedName name="IQ_PRODUCTION_COST_LEAD" hidden="1">"c9465"</definedName>
    <definedName name="IQ_PRODUCTION_COST_MANG" hidden="1">"c9518"</definedName>
    <definedName name="IQ_PRODUCTION_COST_MET_COAL" hidden="1">"c9763"</definedName>
    <definedName name="IQ_PRODUCTION_COST_MOLYB" hidden="1">"c9730"</definedName>
    <definedName name="IQ_PRODUCTION_COST_NICK" hidden="1">"c9306"</definedName>
    <definedName name="IQ_PRODUCTION_COST_PLAT" hidden="1">"c9144"</definedName>
    <definedName name="IQ_PRODUCTION_COST_SILVER" hidden="1">"c9091"</definedName>
    <definedName name="IQ_PRODUCTION_COST_STEAM" hidden="1">"c9793"</definedName>
    <definedName name="IQ_PRODUCTION_COST_TITAN" hidden="1">"c9571"</definedName>
    <definedName name="IQ_PRODUCTION_COST_URAN" hidden="1">"c9624"</definedName>
    <definedName name="IQ_PRODUCTION_COST_ZINC" hidden="1">"c9359"</definedName>
    <definedName name="IQ_PROFESSIONAL" hidden="1">"c1071"</definedName>
    <definedName name="IQ_PROFESSIONAL_TITLE" hidden="1">"c1072"</definedName>
    <definedName name="IQ_PROFIT_AFTER_COST_CAPITAL_NEW_BUSINESS" hidden="1">"c9969"</definedName>
    <definedName name="IQ_PROFIT_BEFORE_COST_CAPITAL_NEW_BUSINESS" hidden="1">"c9967"</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ED_ATTRIB_ORE_RESERVES_ALUM" hidden="1">"c9216"</definedName>
    <definedName name="IQ_PROVED_ATTRIB_ORE_RESERVES_COP" hidden="1">"c9160"</definedName>
    <definedName name="IQ_PROVED_ATTRIB_ORE_RESERVES_DIAM" hidden="1">"c9640"</definedName>
    <definedName name="IQ_PROVED_ATTRIB_ORE_RESERVES_GOLD" hidden="1">"c9001"</definedName>
    <definedName name="IQ_PROVED_ATTRIB_ORE_RESERVES_IRON" hidden="1">"c9375"</definedName>
    <definedName name="IQ_PROVED_ATTRIB_ORE_RESERVES_LEAD" hidden="1">"c9428"</definedName>
    <definedName name="IQ_PROVED_ATTRIB_ORE_RESERVES_MANG" hidden="1">"c9481"</definedName>
    <definedName name="IQ_PROVED_ATTRIB_ORE_RESERVES_MOLYB" hidden="1">"c9693"</definedName>
    <definedName name="IQ_PROVED_ATTRIB_ORE_RESERVES_NICK" hidden="1">"c9269"</definedName>
    <definedName name="IQ_PROVED_ATTRIB_ORE_RESERVES_PLAT" hidden="1">"c9107"</definedName>
    <definedName name="IQ_PROVED_ATTRIB_ORE_RESERVES_SILVER" hidden="1">"c9054"</definedName>
    <definedName name="IQ_PROVED_ATTRIB_ORE_RESERVES_TITAN" hidden="1">"c9534"</definedName>
    <definedName name="IQ_PROVED_ATTRIB_ORE_RESERVES_URAN" hidden="1">"c9587"</definedName>
    <definedName name="IQ_PROVED_ATTRIB_ORE_RESERVES_ZINC" hidden="1">"c9322"</definedName>
    <definedName name="IQ_PROVED_ORE_RESERVES_ALUM" hidden="1">"c9207"</definedName>
    <definedName name="IQ_PROVED_ORE_RESERVES_COP" hidden="1">"c9151"</definedName>
    <definedName name="IQ_PROVED_ORE_RESERVES_DIAM" hidden="1">"c9631"</definedName>
    <definedName name="IQ_PROVED_ORE_RESERVES_GOLD" hidden="1">"c8992"</definedName>
    <definedName name="IQ_PROVED_ORE_RESERVES_IRON" hidden="1">"c9366"</definedName>
    <definedName name="IQ_PROVED_ORE_RESERVES_LEAD" hidden="1">"c9419"</definedName>
    <definedName name="IQ_PROVED_ORE_RESERVES_MANG" hidden="1">"c9472"</definedName>
    <definedName name="IQ_PROVED_ORE_RESERVES_MOLYB" hidden="1">"c9684"</definedName>
    <definedName name="IQ_PROVED_ORE_RESERVES_NICK" hidden="1">"c9260"</definedName>
    <definedName name="IQ_PROVED_ORE_RESERVES_PLAT" hidden="1">"c9098"</definedName>
    <definedName name="IQ_PROVED_ORE_RESERVES_SILVER" hidden="1">"c9045"</definedName>
    <definedName name="IQ_PROVED_ORE_RESERVES_TITAN" hidden="1">"c9525"</definedName>
    <definedName name="IQ_PROVED_ORE_RESERVES_URAN" hidden="1">"c9578"</definedName>
    <definedName name="IQ_PROVED_ORE_RESERVES_ZINC" hidden="1">"c9313"</definedName>
    <definedName name="IQ_PROVED_RECOV_ATTRIB_RESERVES_ALUM" hidden="1">"c9219"</definedName>
    <definedName name="IQ_PROVED_RECOV_ATTRIB_RESERVES_COAL" hidden="1">"c9803"</definedName>
    <definedName name="IQ_PROVED_RECOV_ATTRIB_RESERVES_COP" hidden="1">"c9163"</definedName>
    <definedName name="IQ_PROVED_RECOV_ATTRIB_RESERVES_DIAM" hidden="1">"c9643"</definedName>
    <definedName name="IQ_PROVED_RECOV_ATTRIB_RESERVES_GOLD" hidden="1">"c9004"</definedName>
    <definedName name="IQ_PROVED_RECOV_ATTRIB_RESERVES_IRON" hidden="1">"c9378"</definedName>
    <definedName name="IQ_PROVED_RECOV_ATTRIB_RESERVES_LEAD" hidden="1">"c9431"</definedName>
    <definedName name="IQ_PROVED_RECOV_ATTRIB_RESERVES_MANG" hidden="1">"c9484"</definedName>
    <definedName name="IQ_PROVED_RECOV_ATTRIB_RESERVES_MET_COAL" hidden="1">"c9743"</definedName>
    <definedName name="IQ_PROVED_RECOV_ATTRIB_RESERVES_MOLYB" hidden="1">"c9696"</definedName>
    <definedName name="IQ_PROVED_RECOV_ATTRIB_RESERVES_NICK" hidden="1">"c9272"</definedName>
    <definedName name="IQ_PROVED_RECOV_ATTRIB_RESERVES_PLAT" hidden="1">"c9110"</definedName>
    <definedName name="IQ_PROVED_RECOV_ATTRIB_RESERVES_SILVER" hidden="1">"c9057"</definedName>
    <definedName name="IQ_PROVED_RECOV_ATTRIB_RESERVES_STEAM" hidden="1">"c9773"</definedName>
    <definedName name="IQ_PROVED_RECOV_ATTRIB_RESERVES_TITAN" hidden="1">"c9537"</definedName>
    <definedName name="IQ_PROVED_RECOV_ATTRIB_RESERVES_URAN" hidden="1">"c9590"</definedName>
    <definedName name="IQ_PROVED_RECOV_ATTRIB_RESERVES_ZINC" hidden="1">"c9325"</definedName>
    <definedName name="IQ_PROVED_RECOV_RESERVES_ALUM" hidden="1">"c9213"</definedName>
    <definedName name="IQ_PROVED_RECOV_RESERVES_COAL" hidden="1">"c9800"</definedName>
    <definedName name="IQ_PROVED_RECOV_RESERVES_COP" hidden="1">"c9157"</definedName>
    <definedName name="IQ_PROVED_RECOV_RESERVES_DIAM" hidden="1">"c9637"</definedName>
    <definedName name="IQ_PROVED_RECOV_RESERVES_GOLD" hidden="1">"c8998"</definedName>
    <definedName name="IQ_PROVED_RECOV_RESERVES_IRON" hidden="1">"c9372"</definedName>
    <definedName name="IQ_PROVED_RECOV_RESERVES_LEAD" hidden="1">"c9425"</definedName>
    <definedName name="IQ_PROVED_RECOV_RESERVES_MANG" hidden="1">"c9478"</definedName>
    <definedName name="IQ_PROVED_RECOV_RESERVES_MET_COAL" hidden="1">"c9740"</definedName>
    <definedName name="IQ_PROVED_RECOV_RESERVES_MOLYB" hidden="1">"c9690"</definedName>
    <definedName name="IQ_PROVED_RECOV_RESERVES_NICK" hidden="1">"c9266"</definedName>
    <definedName name="IQ_PROVED_RECOV_RESERVES_PLAT" hidden="1">"c9104"</definedName>
    <definedName name="IQ_PROVED_RECOV_RESERVES_SILVER" hidden="1">"c9051"</definedName>
    <definedName name="IQ_PROVED_RECOV_RESERVES_STEAM" hidden="1">"c9770"</definedName>
    <definedName name="IQ_PROVED_RECOV_RESERVES_TITAN" hidden="1">"c9531"</definedName>
    <definedName name="IQ_PROVED_RECOV_RESERVES_URAN" hidden="1">"c9584"</definedName>
    <definedName name="IQ_PROVED_RECOV_RESERVES_ZINC" hidden="1">"c9319"</definedName>
    <definedName name="IQ_PROVED_RESERVES_CALORIFIC_VALUE_COAL" hidden="1">"c9797"</definedName>
    <definedName name="IQ_PROVED_RESERVES_CALORIFIC_VALUE_MET_COAL" hidden="1">"c9737"</definedName>
    <definedName name="IQ_PROVED_RESERVES_CALORIFIC_VALUE_STEAM" hidden="1">"c9767"</definedName>
    <definedName name="IQ_PROVED_RESERVES_GRADE_ALUM" hidden="1">"c9208"</definedName>
    <definedName name="IQ_PROVED_RESERVES_GRADE_COP" hidden="1">"c9152"</definedName>
    <definedName name="IQ_PROVED_RESERVES_GRADE_DIAM" hidden="1">"c9632"</definedName>
    <definedName name="IQ_PROVED_RESERVES_GRADE_GOLD" hidden="1">"c8993"</definedName>
    <definedName name="IQ_PROVED_RESERVES_GRADE_IRON" hidden="1">"c9367"</definedName>
    <definedName name="IQ_PROVED_RESERVES_GRADE_LEAD" hidden="1">"c9420"</definedName>
    <definedName name="IQ_PROVED_RESERVES_GRADE_MANG" hidden="1">"c9473"</definedName>
    <definedName name="IQ_PROVED_RESERVES_GRADE_MOLYB" hidden="1">"c9685"</definedName>
    <definedName name="IQ_PROVED_RESERVES_GRADE_NICK" hidden="1">"c9261"</definedName>
    <definedName name="IQ_PROVED_RESERVES_GRADE_PLAT" hidden="1">"c9099"</definedName>
    <definedName name="IQ_PROVED_RESERVES_GRADE_SILVER" hidden="1">"c9046"</definedName>
    <definedName name="IQ_PROVED_RESERVES_GRADE_TITAN" hidden="1">"c9526"</definedName>
    <definedName name="IQ_PROVED_RESERVES_GRADE_URAN" hidden="1">"c9579"</definedName>
    <definedName name="IQ_PROVED_RESERVES_GRADE_ZINC" hidden="1">"c9314"</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RCHASE_FOREIGN_CURRENCIES_FDIC" hidden="1">"c6513"</definedName>
    <definedName name="IQ_PURCHASED_OPTION_CONTRACTS_FDIC" hidden="1">"c6510"</definedName>
    <definedName name="IQ_PURCHASED_OPTION_CONTRACTS_FX_RISK_FDIC" hidden="1">"c6515"</definedName>
    <definedName name="IQ_PURCHASED_OPTION_CONTRACTS_NON_FX_IR_FDIC" hidden="1">"c6520"</definedName>
    <definedName name="IQ_PURCHASES_EQUIP_NONRES_SAAR_APR_FC_UNUSED_UNUSED_UNUSED" hidden="1">"c8491"</definedName>
    <definedName name="IQ_PURCHASES_EQUIP_NONRES_SAAR_APR_UNUSED_UNUSED_UNUSED" hidden="1">"c7611"</definedName>
    <definedName name="IQ_PURCHASES_EQUIP_NONRES_SAAR_FC_UNUSED_UNUSED_UNUSED" hidden="1">"c7831"</definedName>
    <definedName name="IQ_PURCHASES_EQUIP_NONRES_SAAR_POP_FC_UNUSED_UNUSED_UNUSED" hidden="1">"c8051"</definedName>
    <definedName name="IQ_PURCHASES_EQUIP_NONRES_SAAR_POP_UNUSED_UNUSED_UNUSED" hidden="1">"c7171"</definedName>
    <definedName name="IQ_PURCHASES_EQUIP_NONRES_SAAR_UNUSED_UNUSED_UNUSED" hidden="1">"c6951"</definedName>
    <definedName name="IQ_PURCHASES_EQUIP_NONRES_SAAR_YOY_FC_UNUSED_UNUSED_UNUSED" hidden="1">"c8271"</definedName>
    <definedName name="IQ_PURCHASES_EQUIP_NONRES_SAAR_YOY_UNUSED_UNUSED_UNUSED" hidden="1">"c7391"</definedName>
    <definedName name="IQ_PUT_DATE_SCHEDULE" hidden="1">"c2483"</definedName>
    <definedName name="IQ_PUT_NOTIFICATION" hidden="1">"c2485"</definedName>
    <definedName name="IQ_PUT_PRICE_SCHEDULE" hidden="1">"c2484"</definedName>
    <definedName name="IQ_PV_PREMIUMS_NEW_BUSINESS" hidden="1">"c9973"</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_DEPR_AMORT" hidden="1">"c8750"</definedName>
    <definedName name="IQ_RE_FCCR" hidden="1">"c8858"</definedName>
    <definedName name="IQ_RE_FCCR_CONT_OPS" hidden="1">"c8859"</definedName>
    <definedName name="IQ_RE_FCCR_INCL_DISC_OPS" hidden="1">"c8860"</definedName>
    <definedName name="IQ_RE_FCCR_INCL_PREF_DIV" hidden="1">"c8861"</definedName>
    <definedName name="IQ_RE_FCCR_INCL_PREF_DIV_CONT_OPS" hidden="1">"c8862"</definedName>
    <definedName name="IQ_RE_FCCR_INCL_PREF_DIV_INCL_DISC_OPS" hidden="1">"c8863"</definedName>
    <definedName name="IQ_RE_FIXED_CHARGES" hidden="1">"c8856"</definedName>
    <definedName name="IQ_RE_FIXED_CHARGES_INCL_PREF_DIV" hidden="1">"c8857"</definedName>
    <definedName name="IQ_RE_FORECLOSURE_FDIC" hidden="1">"c6332"</definedName>
    <definedName name="IQ_RE_GAIN_LOSS_SALE_ASSETS" hidden="1">"c8751"</definedName>
    <definedName name="IQ_RE_INVEST_FDIC" hidden="1">"c6331"</definedName>
    <definedName name="IQ_RE_LOANS_DOMESTIC_CHARGE_OFFS_FDIC" hidden="1">"c6589"</definedName>
    <definedName name="IQ_RE_LOANS_DOMESTIC_FDIC" hidden="1">"c6309"</definedName>
    <definedName name="IQ_RE_LOANS_DOMESTIC_NET_CHARGE_OFFS_FDIC" hidden="1">"c6627"</definedName>
    <definedName name="IQ_RE_LOANS_DOMESTIC_RECOVERIES_FDIC" hidden="1">"c6608"</definedName>
    <definedName name="IQ_RE_LOANS_FDIC" hidden="1">"c6308"</definedName>
    <definedName name="IQ_RE_LOANS_FOREIGN_CHARGE_OFFS_FDIC" hidden="1">"c6595"</definedName>
    <definedName name="IQ_RE_LOANS_FOREIGN_NET_CHARGE_OFFS_FDIC" hidden="1">"c6633"</definedName>
    <definedName name="IQ_RE_LOANS_FOREIGN_RECOVERIES_FDIC" hidden="1">"c6614"</definedName>
    <definedName name="IQ_RE_MAINT_CAPEX" hidden="1">"c8755"</definedName>
    <definedName name="IQ_RE_MINORITY_INTEREST" hidden="1">"c8752"</definedName>
    <definedName name="IQ_RE_NET_INCOME" hidden="1">"c8749"</definedName>
    <definedName name="IQ_RE_NOI" hidden="1">"c8864"</definedName>
    <definedName name="IQ_RE_NOI_GROWTH_SAME_PROP" hidden="1">"c8866"</definedName>
    <definedName name="IQ_RE_NOI_SAME_PROP" hidden="1">"c8865"</definedName>
    <definedName name="IQ_RE_OTHER_ITEMS" hidden="1">"c8753"</definedName>
    <definedName name="IQ_REAL_ESTATE" hidden="1">"c1093"</definedName>
    <definedName name="IQ_REAL_ESTATE_ASSETS" hidden="1">"c1094"</definedName>
    <definedName name="IQ_RECOVERIES_1_4_FAMILY_LOANS_FDIC" hidden="1">"c6707"</definedName>
    <definedName name="IQ_RECOVERIES_AUTO_LOANS_FDIC" hidden="1">"c6701"</definedName>
    <definedName name="IQ_RECOVERIES_CL_LOANS_FDIC" hidden="1">"c6702"</definedName>
    <definedName name="IQ_RECOVERIES_CREDIT_CARDS_RECEIVABLES_FDIC" hidden="1">"c6704"</definedName>
    <definedName name="IQ_RECOVERIES_HOME_EQUITY_LINES_FDIC" hidden="1">"c6705"</definedName>
    <definedName name="IQ_RECOVERIES_OTHER_CONSUMER_LOANS_FDIC" hidden="1">"c6703"</definedName>
    <definedName name="IQ_RECOVERIES_OTHER_LOANS_FDIC" hidden="1">"c6706"</definedName>
    <definedName name="IQ_RECURRING_PROFIT_ACT_OR_EST_CIQ" hidden="1">"c5045"</definedName>
    <definedName name="IQ_RECURRING_PROFIT_SHARE_ACT_OR_EST_CIQ" hidden="1">"c5046"</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LATED_PLANS_FDIC" hidden="1">"c6320"</definedName>
    <definedName name="IQ_RENT_PER_SQ_FT_AVG_CONSOL" hidden="1">"c8846"</definedName>
    <definedName name="IQ_RENT_PER_SQ_FT_AVG_MANAGED" hidden="1">"c8848"</definedName>
    <definedName name="IQ_RENT_PER_SQ_FT_AVG_OTHER" hidden="1">"c8849"</definedName>
    <definedName name="IQ_RENT_PER_SQ_FT_AVG_TOTAL" hidden="1">"c8850"</definedName>
    <definedName name="IQ_RENT_PER_SQ_FT_AVG_UNCONSOL" hidden="1">"c8847"</definedName>
    <definedName name="IQ_RENT_PER_SQ_METER_AVG_CONSOL" hidden="1">"c8851"</definedName>
    <definedName name="IQ_RENT_PER_SQ_METER_AVG_MANAGED" hidden="1">"c8853"</definedName>
    <definedName name="IQ_RENT_PER_SQ_METER_AVG_OTHER" hidden="1">"c8854"</definedName>
    <definedName name="IQ_RENT_PER_SQ_METER_AVG_TOTAL" hidden="1">"c8855"</definedName>
    <definedName name="IQ_RENT_PER_SQ_METER_AVG_UNCONSOL" hidden="1">"c8852"</definedName>
    <definedName name="IQ_RENTAL_REV" hidden="1">"c1101"</definedName>
    <definedName name="IQ_RES_CONST_REAL_APR_FC_UNUSED_UNUSED_UNUSED" hidden="1">"c8536"</definedName>
    <definedName name="IQ_RES_CONST_REAL_APR_UNUSED_UNUSED_UNUSED" hidden="1">"c7656"</definedName>
    <definedName name="IQ_RES_CONST_REAL_FC_UNUSED_UNUSED_UNUSED" hidden="1">"c7876"</definedName>
    <definedName name="IQ_RES_CONST_REAL_POP_FC_UNUSED_UNUSED_UNUSED" hidden="1">"c8096"</definedName>
    <definedName name="IQ_RES_CONST_REAL_POP_UNUSED_UNUSED_UNUSED" hidden="1">"c7216"</definedName>
    <definedName name="IQ_RES_CONST_REAL_SAAR_APR_FC_UNUSED_UNUSED_UNUSED" hidden="1">"c8537"</definedName>
    <definedName name="IQ_RES_CONST_REAL_SAAR_APR_UNUSED_UNUSED_UNUSED" hidden="1">"c7657"</definedName>
    <definedName name="IQ_RES_CONST_REAL_SAAR_FC_UNUSED_UNUSED_UNUSED" hidden="1">"c7877"</definedName>
    <definedName name="IQ_RES_CONST_REAL_SAAR_POP_FC_UNUSED_UNUSED_UNUSED" hidden="1">"c8097"</definedName>
    <definedName name="IQ_RES_CONST_REAL_SAAR_POP_UNUSED_UNUSED_UNUSED" hidden="1">"c7217"</definedName>
    <definedName name="IQ_RES_CONST_REAL_SAAR_UNUSED_UNUSED_UNUSED" hidden="1">"c6997"</definedName>
    <definedName name="IQ_RES_CONST_REAL_SAAR_YOY_FC_UNUSED_UNUSED_UNUSED" hidden="1">"c8317"</definedName>
    <definedName name="IQ_RES_CONST_REAL_SAAR_YOY_UNUSED_UNUSED_UNUSED" hidden="1">"c7437"</definedName>
    <definedName name="IQ_RES_CONST_REAL_UNUSED_UNUSED_UNUSED" hidden="1">"c6996"</definedName>
    <definedName name="IQ_RES_CONST_REAL_YOY_FC_UNUSED_UNUSED_UNUSED" hidden="1">"c8316"</definedName>
    <definedName name="IQ_RES_CONST_REAL_YOY_UNUSED_UNUSED_UNUSED" hidden="1">"c7436"</definedName>
    <definedName name="IQ_RES_CONST_SAAR_APR_FC_UNUSED_UNUSED_UNUSED" hidden="1">"c8540"</definedName>
    <definedName name="IQ_RES_CONST_SAAR_APR_UNUSED_UNUSED_UNUSED" hidden="1">"c7660"</definedName>
    <definedName name="IQ_RES_CONST_SAAR_FC_UNUSED_UNUSED_UNUSED" hidden="1">"c7880"</definedName>
    <definedName name="IQ_RES_CONST_SAAR_POP_FC_UNUSED_UNUSED_UNUSED" hidden="1">"c8100"</definedName>
    <definedName name="IQ_RES_CONST_SAAR_POP_UNUSED_UNUSED_UNUSED" hidden="1">"c7220"</definedName>
    <definedName name="IQ_RES_CONST_SAAR_UNUSED_UNUSED_UNUSED" hidden="1">"c7000"</definedName>
    <definedName name="IQ_RES_CONST_SAAR_YOY_FC_UNUSED_UNUSED_UNUSED" hidden="1">"c8320"</definedName>
    <definedName name="IQ_RES_CONST_SAAR_YOY_UNUSED_UNUSED_UNUSED" hidden="1">"c7440"</definedName>
    <definedName name="IQ_RES_FIXED_INVEST" hidden="1">"c7001"</definedName>
    <definedName name="IQ_RES_FIXED_INVEST_APR" hidden="1">"c7661"</definedName>
    <definedName name="IQ_RES_FIXED_INVEST_APR_FC" hidden="1">"c8541"</definedName>
    <definedName name="IQ_RES_FIXED_INVEST_FC" hidden="1">"c7881"</definedName>
    <definedName name="IQ_RES_FIXED_INVEST_POP" hidden="1">"c7221"</definedName>
    <definedName name="IQ_RES_FIXED_INVEST_POP_FC" hidden="1">"c8101"</definedName>
    <definedName name="IQ_RES_FIXED_INVEST_REAL" hidden="1">"c6998"</definedName>
    <definedName name="IQ_RES_FIXED_INVEST_REAL_APR" hidden="1">"c7658"</definedName>
    <definedName name="IQ_RES_FIXED_INVEST_REAL_APR_FC" hidden="1">"c8538"</definedName>
    <definedName name="IQ_RES_FIXED_INVEST_REAL_FC" hidden="1">"c7878"</definedName>
    <definedName name="IQ_RES_FIXED_INVEST_REAL_POP" hidden="1">"c7218"</definedName>
    <definedName name="IQ_RES_FIXED_INVEST_REAL_POP_FC" hidden="1">"c8098"</definedName>
    <definedName name="IQ_RES_FIXED_INVEST_REAL_YOY" hidden="1">"c7438"</definedName>
    <definedName name="IQ_RES_FIXED_INVEST_REAL_YOY_FC" hidden="1">"c8318"</definedName>
    <definedName name="IQ_RES_FIXED_INVEST_SAAR" hidden="1">"c11994"</definedName>
    <definedName name="IQ_RES_FIXED_INVEST_SAAR_APR" hidden="1">"c11997"</definedName>
    <definedName name="IQ_RES_FIXED_INVEST_SAAR_POP" hidden="1">"c11995"</definedName>
    <definedName name="IQ_RES_FIXED_INVEST_SAAR_REAL" hidden="1">"c11990"</definedName>
    <definedName name="IQ_RES_FIXED_INVEST_SAAR_REAL_APR" hidden="1">"c11993"</definedName>
    <definedName name="IQ_RES_FIXED_INVEST_SAAR_REAL_POP" hidden="1">"c11991"</definedName>
    <definedName name="IQ_RES_FIXED_INVEST_SAAR_REAL_YOY" hidden="1">"c11992"</definedName>
    <definedName name="IQ_RES_FIXED_INVEST_SAAR_YOY" hidden="1">"c11996"</definedName>
    <definedName name="IQ_RES_FIXED_INVEST_YOY" hidden="1">"c7441"</definedName>
    <definedName name="IQ_RES_FIXED_INVEST_YOY_FC" hidden="1">"c8321"</definedName>
    <definedName name="IQ_RESEARCH_DEV" hidden="1">"c1419"</definedName>
    <definedName name="IQ_RESIDENTIAL_LOANS" hidden="1">"c1102"</definedName>
    <definedName name="IQ_REST_ACQUIRED_AFFILIATED_OTHER_RESTAURANTS" hidden="1">"c9873"</definedName>
    <definedName name="IQ_REST_ACQUIRED_FRANCHISE_RESTAURANTS" hidden="1">"c9867"</definedName>
    <definedName name="IQ_REST_ACQUIRED_OWNED_RESTAURANTS" hidden="1">"c9861"</definedName>
    <definedName name="IQ_REST_ACQUIRED_RESTAURANTS" hidden="1">"c9855"</definedName>
    <definedName name="IQ_REST_AFFILIATED_OTHER_RESTAURANTS_BEG" hidden="1">"c9871"</definedName>
    <definedName name="IQ_REST_AVG_VALUE_TRANSACTION" hidden="1">"c9887"</definedName>
    <definedName name="IQ_REST_AVG_VALUE_TRANSACTION_GROWTH" hidden="1">"c9888"</definedName>
    <definedName name="IQ_REST_AVG_WEEKLY_SALES" hidden="1">"c9879"</definedName>
    <definedName name="IQ_REST_AVG_WEEKLY_SALES_FRANCHISE" hidden="1">"c9877"</definedName>
    <definedName name="IQ_REST_AVG_WEEKLY_SALES_OWNED" hidden="1">"c9878"</definedName>
    <definedName name="IQ_REST_CLOSED_AFFILIATED_OTHER_RESTAURANTS" hidden="1">"c9874"</definedName>
    <definedName name="IQ_REST_CLOSED_FRANCHISE_RESTAURANTS" hidden="1">"c9868"</definedName>
    <definedName name="IQ_REST_CLOSED_OWNED_RESTAURANTS" hidden="1">"c9862"</definedName>
    <definedName name="IQ_REST_CLOSED_RESTAURANTS" hidden="1">"c9856"</definedName>
    <definedName name="IQ_REST_FRANCHISE_RESTAURANTS_BEG" hidden="1">"c9865"</definedName>
    <definedName name="IQ_REST_GUEST_COUNT_GROWTH" hidden="1">"c9889"</definedName>
    <definedName name="IQ_REST_OPENED_AFFILIATED_OTHER_RESTAURANTS" hidden="1">"c9872"</definedName>
    <definedName name="IQ_REST_OPENED_FRANCHISE_RESTAURANTS" hidden="1">"c9866"</definedName>
    <definedName name="IQ_REST_OPENED_OWNED_RESTAURANTS" hidden="1">"c9860"</definedName>
    <definedName name="IQ_REST_OPENED_RESTAURANTS" hidden="1">"c9854"</definedName>
    <definedName name="IQ_REST_OPERATING_MARGIN" hidden="1">"c9886"</definedName>
    <definedName name="IQ_REST_OWNED_RESTAURANTS_BEG" hidden="1">"c9859"</definedName>
    <definedName name="IQ_REST_RESTAURANTS_BEG" hidden="1">"c9853"</definedName>
    <definedName name="IQ_REST_SAME_RESTAURANT_SALES" hidden="1">"c9885"</definedName>
    <definedName name="IQ_REST_SAME_RESTAURANT_SALES_FRANCHISE" hidden="1">"c9883"</definedName>
    <definedName name="IQ_REST_SAME_RESTAURANT_SALES_GROWTH" hidden="1">"c9882"</definedName>
    <definedName name="IQ_REST_SAME_RESTAURANT_SALES_GROWTH_FRANCHISE" hidden="1">"c9880"</definedName>
    <definedName name="IQ_REST_SAME_RESTAURANT_SALES_GROWTH_OWNED" hidden="1">"c9881"</definedName>
    <definedName name="IQ_REST_SAME_RESTAURANT_SALES_OWNED" hidden="1">"c9884"</definedName>
    <definedName name="IQ_REST_SOLD_AFFILIATED_OTHER_RESTAURANTS" hidden="1">"c9875"</definedName>
    <definedName name="IQ_REST_SOLD_FRANCHISE_RESTAURANTS" hidden="1">"c9869"</definedName>
    <definedName name="IQ_REST_SOLD_OWNED_RESTAURANTS" hidden="1">"c9863"</definedName>
    <definedName name="IQ_REST_SOLD_RESTAURANTS" hidden="1">"c9857"</definedName>
    <definedName name="IQ_REST_TOTAL_AFFILIATED_OTHER_RESTAURANTS" hidden="1">"c9876"</definedName>
    <definedName name="IQ_REST_TOTAL_FRANCHISE_RESTAURANTS" hidden="1">"c9870"</definedName>
    <definedName name="IQ_REST_TOTAL_OWNED_RESTAURANTS" hidden="1">"c9864"</definedName>
    <definedName name="IQ_REST_TOTAL_RESTAURANTS" hidden="1">"c9858"</definedName>
    <definedName name="IQ_RESTATEMENT_BS" hidden="1">"c1643"</definedName>
    <definedName name="IQ_RESTATEMENT_CF" hidden="1">"c1644"</definedName>
    <definedName name="IQ_RESTATEMENT_IS" hidden="1">"c1642"</definedName>
    <definedName name="IQ_RESTATEMENTS_NET_FDIC" hidden="1">"c6500"</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STRUCTURED_LOANS_1_4_RESIDENTIAL_FDIC" hidden="1">"c6378"</definedName>
    <definedName name="IQ_RESTRUCTURED_LOANS_LEASES_FDIC" hidden="1">"c6377"</definedName>
    <definedName name="IQ_RESTRUCTURED_LOANS_NON_1_4_FDIC" hidden="1">"c6379"</definedName>
    <definedName name="IQ_RETAIL_ACQUIRED_AFFILIATED_OTHER_STORES" hidden="1">"c9892"</definedName>
    <definedName name="IQ_RETAIL_ACQUIRED_FRANCHISE_STORES" hidden="1">"c2895"</definedName>
    <definedName name="IQ_RETAIL_ACQUIRED_OWNED_STORES" hidden="1">"c2903"</definedName>
    <definedName name="IQ_RETAIL_ACQUIRED_STORES" hidden="1">"c2887"</definedName>
    <definedName name="IQ_RETAIL_AFFILIATED_OTHER_STORES_BEG" hidden="1">"c9890"</definedName>
    <definedName name="IQ_RETAIL_AVG_SQ_METERS_GROSS" hidden="1">"c9908"</definedName>
    <definedName name="IQ_RETAIL_AVG_SQ_METERS_NET" hidden="1">"c9907"</definedName>
    <definedName name="IQ_RETAIL_AVG_STORE_SIZE_GROSS" hidden="1">"c2066"</definedName>
    <definedName name="IQ_RETAIL_AVG_STORE_SIZE_NET" hidden="1">"c2067"</definedName>
    <definedName name="IQ_RETAIL_AVG_VALUE_TRANSACTION" hidden="1">"c9915"</definedName>
    <definedName name="IQ_RETAIL_AVG_VALUE_TRANSACTION_GROWTH" hidden="1">"c9916"</definedName>
    <definedName name="IQ_RETAIL_AVG_WK_SALES" hidden="1">"c2891"</definedName>
    <definedName name="IQ_RETAIL_AVG_WK_SALES_FRANCHISE" hidden="1">"c2899"</definedName>
    <definedName name="IQ_RETAIL_AVG_WK_SALES_OWNED" hidden="1">"c2907"</definedName>
    <definedName name="IQ_RETAIL_CLOSED_AFFILIATED_OTHER_STORES" hidden="1">"c9893"</definedName>
    <definedName name="IQ_RETAIL_CLOSED_FRANCHISE_STORES" hidden="1">"c2896"</definedName>
    <definedName name="IQ_RETAIL_CLOSED_OWNED_STORES" hidden="1">"c2904"</definedName>
    <definedName name="IQ_RETAIL_CLOSED_STORES" hidden="1">"c2063"</definedName>
    <definedName name="IQ_RETAIL_DEPOSITS_FDIC" hidden="1">"c6488"</definedName>
    <definedName name="IQ_RETAIL_FRANCHISE_STORES_BEG" hidden="1">"c2893"</definedName>
    <definedName name="IQ_RETAIL_GROSS_MARGIN" hidden="1">"c9899"</definedName>
    <definedName name="IQ_RETAIL_IS_RATIO" hidden="1">"c7002"</definedName>
    <definedName name="IQ_RETAIL_IS_RATIO_FC" hidden="1">"c7882"</definedName>
    <definedName name="IQ_RETAIL_IS_RATIO_POP" hidden="1">"c7222"</definedName>
    <definedName name="IQ_RETAIL_IS_RATIO_POP_FC" hidden="1">"c8102"</definedName>
    <definedName name="IQ_RETAIL_IS_RATIO_YOY" hidden="1">"c7442"</definedName>
    <definedName name="IQ_RETAIL_IS_RATIO_YOY_FC" hidden="1">"c8322"</definedName>
    <definedName name="IQ_RETAIL_MERCHANDISE_MARGIN" hidden="1">"c9901"</definedName>
    <definedName name="IQ_RETAIL_OPENED_AFFILIATED_OTHER_STORES" hidden="1">"c9891"</definedName>
    <definedName name="IQ_RETAIL_OPENED_FRANCHISE_STORES" hidden="1">"c2894"</definedName>
    <definedName name="IQ_RETAIL_OPENED_OWNED_STORES" hidden="1">"c2902"</definedName>
    <definedName name="IQ_RETAIL_OPENED_STORES" hidden="1">"c2062"</definedName>
    <definedName name="IQ_RETAIL_OPERATING_MARGIN" hidden="1">"c9900"</definedName>
    <definedName name="IQ_RETAIL_OWNED_STORES_BEG" hidden="1">"c2901"</definedName>
    <definedName name="IQ_RETAIL_SALES" hidden="1">"c7003"</definedName>
    <definedName name="IQ_RETAIL_SALES_APR" hidden="1">"c7663"</definedName>
    <definedName name="IQ_RETAIL_SALES_APR_FC" hidden="1">"c8543"</definedName>
    <definedName name="IQ_RETAIL_SALES_CATALOG" hidden="1">"c9903"</definedName>
    <definedName name="IQ_RETAIL_SALES_FC" hidden="1">"c7883"</definedName>
    <definedName name="IQ_RETAIL_SALES_FOOD" hidden="1">"c7004"</definedName>
    <definedName name="IQ_RETAIL_SALES_FOOD_APR" hidden="1">"c7664"</definedName>
    <definedName name="IQ_RETAIL_SALES_FOOD_APR_FC" hidden="1">"c8544"</definedName>
    <definedName name="IQ_RETAIL_SALES_FOOD_EXCL_VEHICLE" hidden="1">"c7005"</definedName>
    <definedName name="IQ_RETAIL_SALES_FOOD_EXCL_VEHICLE_APR" hidden="1">"c7665"</definedName>
    <definedName name="IQ_RETAIL_SALES_FOOD_EXCL_VEHICLE_APR_FC" hidden="1">"c8545"</definedName>
    <definedName name="IQ_RETAIL_SALES_FOOD_EXCL_VEHICLE_FC" hidden="1">"c7885"</definedName>
    <definedName name="IQ_RETAIL_SALES_FOOD_EXCL_VEHICLE_POP" hidden="1">"c7225"</definedName>
    <definedName name="IQ_RETAIL_SALES_FOOD_EXCL_VEHICLE_POP_FC" hidden="1">"c8105"</definedName>
    <definedName name="IQ_RETAIL_SALES_FOOD_EXCL_VEHICLE_YOY" hidden="1">"c7445"</definedName>
    <definedName name="IQ_RETAIL_SALES_FOOD_EXCL_VEHICLE_YOY_FC" hidden="1">"c8325"</definedName>
    <definedName name="IQ_RETAIL_SALES_FOOD_FC" hidden="1">"c7884"</definedName>
    <definedName name="IQ_RETAIL_SALES_FOOD_POP" hidden="1">"c7224"</definedName>
    <definedName name="IQ_RETAIL_SALES_FOOD_POP_FC" hidden="1">"c8104"</definedName>
    <definedName name="IQ_RETAIL_SALES_FOOD_YOY" hidden="1">"c7444"</definedName>
    <definedName name="IQ_RETAIL_SALES_FOOD_YOY_FC" hidden="1">"c8324"</definedName>
    <definedName name="IQ_RETAIL_SALES_ONLINE" hidden="1">"c9904"</definedName>
    <definedName name="IQ_RETAIL_SALES_POP" hidden="1">"c7223"</definedName>
    <definedName name="IQ_RETAIL_SALES_POP_FC" hidden="1">"c8103"</definedName>
    <definedName name="IQ_RETAIL_SALES_RETAIL" hidden="1">"c9902"</definedName>
    <definedName name="IQ_RETAIL_SALES_SAAR" hidden="1">"c7009"</definedName>
    <definedName name="IQ_RETAIL_SALES_SAAR_APR" hidden="1">"c7669"</definedName>
    <definedName name="IQ_RETAIL_SALES_SAAR_APR_FC" hidden="1">"c8549"</definedName>
    <definedName name="IQ_RETAIL_SALES_SAAR_FC" hidden="1">"c7889"</definedName>
    <definedName name="IQ_RETAIL_SALES_SAAR_POP" hidden="1">"c7229"</definedName>
    <definedName name="IQ_RETAIL_SALES_SAAR_POP_FC" hidden="1">"c8109"</definedName>
    <definedName name="IQ_RETAIL_SALES_SAAR_YOY" hidden="1">"c7449"</definedName>
    <definedName name="IQ_RETAIL_SALES_SAAR_YOY_FC" hidden="1">"c8329"</definedName>
    <definedName name="IQ_RETAIL_SALES_SQ_METER_COMPARABLE_GROSS" hidden="1">"c9914"</definedName>
    <definedName name="IQ_RETAIL_SALES_SQ_METER_COMPARABLE_NET" hidden="1">"c9913"</definedName>
    <definedName name="IQ_RETAIL_SALES_SQ_METER_GROSS" hidden="1">"c9910"</definedName>
    <definedName name="IQ_RETAIL_SALES_SQ_METER_NET" hidden="1">"c9909"</definedName>
    <definedName name="IQ_RETAIL_SALES_SQ_METER_OWNED_GROSS" hidden="1">"c9912"</definedName>
    <definedName name="IQ_RETAIL_SALES_SQ_METER_OWNED_NET" hidden="1">"c9911"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ALES_VALUE_INDEX" hidden="1">"c7006"</definedName>
    <definedName name="IQ_RETAIL_SALES_VALUE_INDEX_APR" hidden="1">"c7666"</definedName>
    <definedName name="IQ_RETAIL_SALES_VALUE_INDEX_APR_FC" hidden="1">"c8546"</definedName>
    <definedName name="IQ_RETAIL_SALES_VALUE_INDEX_FC" hidden="1">"c7886"</definedName>
    <definedName name="IQ_RETAIL_SALES_VALUE_INDEX_POP" hidden="1">"c7226"</definedName>
    <definedName name="IQ_RETAIL_SALES_VALUE_INDEX_POP_FC" hidden="1">"c8106"</definedName>
    <definedName name="IQ_RETAIL_SALES_VALUE_INDEX_YOY" hidden="1">"c7446"</definedName>
    <definedName name="IQ_RETAIL_SALES_VALUE_INDEX_YOY_FC" hidden="1">"c8326"</definedName>
    <definedName name="IQ_RETAIL_SALES_VOL_INDEX" hidden="1">"c7007"</definedName>
    <definedName name="IQ_RETAIL_SALES_VOL_INDEX_APR" hidden="1">"c7667"</definedName>
    <definedName name="IQ_RETAIL_SALES_VOL_INDEX_APR_FC" hidden="1">"c8547"</definedName>
    <definedName name="IQ_RETAIL_SALES_VOL_INDEX_EXCL_MOTOR" hidden="1">"c7008"</definedName>
    <definedName name="IQ_RETAIL_SALES_VOL_INDEX_EXCL_MOTOR_APR" hidden="1">"c7668"</definedName>
    <definedName name="IQ_RETAIL_SALES_VOL_INDEX_EXCL_MOTOR_APR_FC" hidden="1">"c8548"</definedName>
    <definedName name="IQ_RETAIL_SALES_VOL_INDEX_EXCL_MOTOR_FC" hidden="1">"c7888"</definedName>
    <definedName name="IQ_RETAIL_SALES_VOL_INDEX_EXCL_MOTOR_POP" hidden="1">"c7228"</definedName>
    <definedName name="IQ_RETAIL_SALES_VOL_INDEX_EXCL_MOTOR_POP_FC" hidden="1">"c8108"</definedName>
    <definedName name="IQ_RETAIL_SALES_VOL_INDEX_EXCL_MOTOR_YOY" hidden="1">"c7448"</definedName>
    <definedName name="IQ_RETAIL_SALES_VOL_INDEX_EXCL_MOTOR_YOY_FC" hidden="1">"c8328"</definedName>
    <definedName name="IQ_RETAIL_SALES_VOL_INDEX_FC" hidden="1">"c7887"</definedName>
    <definedName name="IQ_RETAIL_SALES_VOL_INDEX_POP" hidden="1">"c7227"</definedName>
    <definedName name="IQ_RETAIL_SALES_VOL_INDEX_POP_FC" hidden="1">"c8107"</definedName>
    <definedName name="IQ_RETAIL_SALES_VOL_INDEX_YOY" hidden="1">"c7447"</definedName>
    <definedName name="IQ_RETAIL_SALES_VOL_INDEX_YOY_FC" hidden="1">"c8327"</definedName>
    <definedName name="IQ_RETAIL_SALES_YOY" hidden="1">"c7443"</definedName>
    <definedName name="IQ_RETAIL_SALES_YOY_FC" hidden="1">"c8323"</definedName>
    <definedName name="IQ_RETAIL_SAME_STORE_SALES" hidden="1">"c9898"</definedName>
    <definedName name="IQ_RETAIL_SAME_STORE_SALES_FRANCHISE" hidden="1">"c9896"</definedName>
    <definedName name="IQ_RETAIL_SAME_STORE_SALES_OWNED" hidden="1">"c9897"</definedName>
    <definedName name="IQ_RETAIL_SOLD_AFFILIATED_OTHER_STORES" hidden="1">"c9894"</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AFFILIATED_OTHER_STORES" hidden="1">"c9895"</definedName>
    <definedName name="IQ_RETAIL_TOTAL_FRANCHISE_STORES" hidden="1">"c2898"</definedName>
    <definedName name="IQ_RETAIL_TOTAL_OWNED_STORES" hidden="1">"c2906"</definedName>
    <definedName name="IQ_RETAIL_TOTAL_SQ_METERS_GROSS" hidden="1">"c9906"</definedName>
    <definedName name="IQ_RETAIL_TOTAL_SQ_METERS_NET" hidden="1">"c9905"</definedName>
    <definedName name="IQ_RETAIL_TOTAL_STORES" hidden="1">"c2061"</definedName>
    <definedName name="IQ_RETAINED_EARN" hidden="1">"c1420"</definedName>
    <definedName name="IQ_RETAINED_EARNINGS_AVERAGE_EQUITY_FDIC" hidden="1">"c6733"</definedName>
    <definedName name="IQ_RETURN_ASSETS" hidden="1">"c1113"</definedName>
    <definedName name="IQ_RETURN_ASSETS_BANK" hidden="1">"c1114"</definedName>
    <definedName name="IQ_RETURN_ASSETS_BROK" hidden="1">"c1115"</definedName>
    <definedName name="IQ_RETURN_ASSETS_FDIC" hidden="1">"c6730"</definedName>
    <definedName name="IQ_RETURN_ASSETS_FS" hidden="1">"c1116"</definedName>
    <definedName name="IQ_RETURN_CAPITAL" hidden="1">"c1117"</definedName>
    <definedName name="IQ_RETURN_EMBEDDED_VALUE" hidden="1">"c9974"</definedName>
    <definedName name="IQ_RETURN_EQUITY" hidden="1">"c1118"</definedName>
    <definedName name="IQ_RETURN_EQUITY_BANK" hidden="1">"c1119"</definedName>
    <definedName name="IQ_RETURN_EQUITY_BROK" hidden="1">"c1120"</definedName>
    <definedName name="IQ_RETURN_EQUITY_FDIC" hidden="1">"c6732"</definedName>
    <definedName name="IQ_RETURN_EQUITY_FS" hidden="1">"c1121"</definedName>
    <definedName name="IQ_RETURN_INVESTMENT" hidden="1">"c1421"</definedName>
    <definedName name="IQ_REV" hidden="1">"c1122"</definedName>
    <definedName name="IQ_REV_AP" hidden="1">"c8873"</definedName>
    <definedName name="IQ_REV_AP_ABS" hidden="1">"c8892"</definedName>
    <definedName name="IQ_REV_BEFORE_LL" hidden="1">"c1123"</definedName>
    <definedName name="IQ_REV_NAME_AP" hidden="1">"c8911"</definedName>
    <definedName name="IQ_REV_NAME_AP_ABS" hidden="1">"c8930"</definedName>
    <definedName name="IQ_REV_STDDEV_EST" hidden="1">"c1124"</definedName>
    <definedName name="IQ_REV_STDDEV_EST_CIQ" hidden="1">"c3621"</definedName>
    <definedName name="IQ_REV_UTI" hidden="1">"c1125"</definedName>
    <definedName name="IQ_REVALUATION_GAINS_FDIC" hidden="1">"c6428"</definedName>
    <definedName name="IQ_REVALUATION_LOSSES_FDIC" hidden="1">"c6429"</definedName>
    <definedName name="IQ_REVENUE" hidden="1">"c1422"</definedName>
    <definedName name="IQ_REVENUE_ACT_OR_EST_CIQ" hidden="1">"c5059"</definedName>
    <definedName name="IQ_REVENUE_EST" hidden="1">"c1126"</definedName>
    <definedName name="IQ_REVENUE_EST_CIQ" hidden="1">"c3616"</definedName>
    <definedName name="IQ_REVENUE_HIGH_EST" hidden="1">"c1127"</definedName>
    <definedName name="IQ_REVENUE_HIGH_EST_CIQ" hidden="1">"c3618"</definedName>
    <definedName name="IQ_REVENUE_LOW_EST" hidden="1">"c1128"</definedName>
    <definedName name="IQ_REVENUE_LOW_EST_CIQ" hidden="1">"c3619"</definedName>
    <definedName name="IQ_REVENUE_MEDIAN_EST" hidden="1">"c1662"</definedName>
    <definedName name="IQ_REVENUE_MEDIAN_EST_CIQ" hidden="1">"c3617"</definedName>
    <definedName name="IQ_REVENUE_NUM_EST" hidden="1">"c1129"</definedName>
    <definedName name="IQ_REVENUE_NUM_EST_CIQ" hidden="1">"c3620"</definedName>
    <definedName name="IQ_REVISION_DATE_" hidden="1">39769.666099537</definedName>
    <definedName name="IQ_RISK_ADJ_BANK_ASSETS" hidden="1">"c2670"</definedName>
    <definedName name="IQ_RISK_WEIGHTED_ASSETS_FDIC" hidden="1">"c6370"</definedName>
    <definedName name="IQ_SALARIED_WORKFORCE" hidden="1">"c7010"</definedName>
    <definedName name="IQ_SALARIED_WORKFORCE_APR" hidden="1">"c7670"</definedName>
    <definedName name="IQ_SALARIED_WORKFORCE_APR_FC" hidden="1">"c8550"</definedName>
    <definedName name="IQ_SALARIED_WORKFORCE_FC" hidden="1">"c7890"</definedName>
    <definedName name="IQ_SALARIED_WORKFORCE_POP" hidden="1">"c7230"</definedName>
    <definedName name="IQ_SALARIED_WORKFORCE_POP_FC" hidden="1">"c8110"</definedName>
    <definedName name="IQ_SALARIED_WORKFORCE_YOY" hidden="1">"c7450"</definedName>
    <definedName name="IQ_SALARIED_WORKFORCE_YOY_FC" hidden="1">"c8330"</definedName>
    <definedName name="IQ_SALARY" hidden="1">"c1130"</definedName>
    <definedName name="IQ_SALARY_FDIC" hidden="1">"c6576"</definedName>
    <definedName name="IQ_SALE_CONVERSION_RETIREMENT_STOCK_FDIC" hidden="1">"c6661"</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AVINGS_RATE_DISP_INC_PCT" hidden="1">"c7011"</definedName>
    <definedName name="IQ_SAVINGS_RATE_DISP_INC_PCT_FC" hidden="1">"c7891"</definedName>
    <definedName name="IQ_SAVINGS_RATE_DISP_INC_PCT_POP" hidden="1">"c7231"</definedName>
    <definedName name="IQ_SAVINGS_RATE_DISP_INC_PCT_POP_FC" hidden="1">"c8111"</definedName>
    <definedName name="IQ_SAVINGS_RATE_DISP_INC_PCT_YOY" hidden="1">"c7451"</definedName>
    <definedName name="IQ_SAVINGS_RATE_DISP_INC_PCT_YOY_FC" hidden="1">"c8331"</definedName>
    <definedName name="IQ_SAVINGS_RATE_GDP_PCT" hidden="1">"c7012"</definedName>
    <definedName name="IQ_SAVINGS_RATE_GDP_PCT_FC" hidden="1">"c7892"</definedName>
    <definedName name="IQ_SAVINGS_RATE_GDP_PCT_POP" hidden="1">"c7232"</definedName>
    <definedName name="IQ_SAVINGS_RATE_GDP_PCT_POP_FC" hidden="1">"c8112"</definedName>
    <definedName name="IQ_SAVINGS_RATE_GDP_PCT_YOY" hidden="1">"c7452"</definedName>
    <definedName name="IQ_SAVINGS_RATE_GDP_PCT_YOY_FC" hidden="1">"c8332"</definedName>
    <definedName name="IQ_SAVINGS_RATE_PERSONAL_INC_PCT" hidden="1">"c7013"</definedName>
    <definedName name="IQ_SAVINGS_RATE_PERSONAL_INC_PCT_FC" hidden="1">"c7893"</definedName>
    <definedName name="IQ_SAVINGS_RATE_PERSONAL_INC_PCT_POP" hidden="1">"c7233"</definedName>
    <definedName name="IQ_SAVINGS_RATE_PERSONAL_INC_PCT_POP_FC" hidden="1">"c8113"</definedName>
    <definedName name="IQ_SAVINGS_RATE_PERSONAL_INC_PCT_YOY" hidden="1">"c7453"</definedName>
    <definedName name="IQ_SAVINGS_RATE_PERSONAL_INC_PCT_YOY_FC" hidden="1">"c8333"</definedName>
    <definedName name="IQ_SEC_PURCHASED_RESELL" hidden="1">"c5513"</definedName>
    <definedName name="IQ_SECUR_RECEIV" hidden="1">"c1151"</definedName>
    <definedName name="IQ_SECURED_1_4_FAMILY_RESIDENTIAL_CHARGE_OFFS_FDIC" hidden="1">"c6590"</definedName>
    <definedName name="IQ_SECURED_1_4_FAMILY_RESIDENTIAL_NET_CHARGE_OFFS_FDIC" hidden="1">"c6628"</definedName>
    <definedName name="IQ_SECURED_1_4_FAMILY_RESIDENTIAL_RECOVERIES_FDIC" hidden="1">"c6609"</definedName>
    <definedName name="IQ_SECURED_DEBT" hidden="1">"c2546"</definedName>
    <definedName name="IQ_SECURED_DEBT_PCT" hidden="1">"c2547"</definedName>
    <definedName name="IQ_SECURED_FARMLAND_CHARGE_OFFS_FDIC" hidden="1">"c6593"</definedName>
    <definedName name="IQ_SECURED_FARMLAND_NET_CHARGE_OFFS_FDIC" hidden="1">"c6631"</definedName>
    <definedName name="IQ_SECURED_FARMLAND_RECOVERIES_FDIC" hidden="1">"c6612"</definedName>
    <definedName name="IQ_SECURED_MULTIFAMILY_RESIDENTIAL_CHARGE_OFFS_FDIC" hidden="1">"c6591"</definedName>
    <definedName name="IQ_SECURED_MULTIFAMILY_RESIDENTIAL_NET_CHARGE_OFFS_FDIC" hidden="1">"c6629"</definedName>
    <definedName name="IQ_SECURED_MULTIFAMILY_RESIDENTIAL_RECOVERIES_FDIC" hidden="1">"c6610"</definedName>
    <definedName name="IQ_SECURED_NONFARM_NONRESIDENTIAL_CHARGE_OFFS_FDIC" hidden="1">"c6592"</definedName>
    <definedName name="IQ_SECURED_NONFARM_NONRESIDENTIAL_NET_CHARGE_OFFS_FDIC" hidden="1">"c6630"</definedName>
    <definedName name="IQ_SECURED_NONFARM_NONRESIDENTIAL_RECOVERIES_FDIC" hidden="1">"c6611"</definedName>
    <definedName name="IQ_SECURITIES_GAINS_FDIC" hidden="1">"c6584"</definedName>
    <definedName name="IQ_SECURITIES_ISSUED_STATES_FDIC" hidden="1">"c6300"</definedName>
    <definedName name="IQ_SECURITIES_LENT_FDIC" hidden="1">"c6532"</definedName>
    <definedName name="IQ_SECURITIES_UNDERWRITING_FDIC" hidden="1">"c6529"</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MI_BACKLOG" hidden="1">"c10005"</definedName>
    <definedName name="IQ_SEMI_BACKLOG_AVG_PRICE" hidden="1">"c10006"</definedName>
    <definedName name="IQ_SEMI_BACKLOG_VALUE" hidden="1">"c10007"</definedName>
    <definedName name="IQ_SEMI_BOOK_TO_BILL_RATIO" hidden="1">"c10008"</definedName>
    <definedName name="IQ_SEMI_ORDER_AVG_PRICE" hidden="1">"c10002"</definedName>
    <definedName name="IQ_SEMI_ORDER_VALUE" hidden="1">"c10003"</definedName>
    <definedName name="IQ_SEMI_ORDER_VALUE_CHANGE" hidden="1">"c10004"</definedName>
    <definedName name="IQ_SEMI_ORDERS" hidden="1">"c10001"</definedName>
    <definedName name="IQ_SEMI_WARRANTY_RES_ACQ" hidden="1">"c10011"</definedName>
    <definedName name="IQ_SEMI_WARRANTY_RES_BEG" hidden="1">"c10009"</definedName>
    <definedName name="IQ_SEMI_WARRANTY_RES_END" hidden="1">"c10014"</definedName>
    <definedName name="IQ_SEMI_WARRANTY_RES_ISS" hidden="1">"c10010"</definedName>
    <definedName name="IQ_SEMI_WARRANTY_RES_OTHER" hidden="1">"c10013"</definedName>
    <definedName name="IQ_SEMI_WARRANTY_RES_PAY" hidden="1">"c10012"</definedName>
    <definedName name="IQ_SEPARATE_ACCT_ASSETS" hidden="1">"c1155"</definedName>
    <definedName name="IQ_SEPARATE_ACCT_LIAB" hidden="1">"c1156"</definedName>
    <definedName name="IQ_SERV_CHARGE_DEPOSITS" hidden="1">"c1157"</definedName>
    <definedName name="IQ_SERVICE_CHARGES_FDIC" hidden="1">"c6572"</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"c11748"</definedName>
    <definedName name="IQ_SOC_SEC_RECEIPTS_SAAR_USD_APR_FC" hidden="1">"c12005"</definedName>
    <definedName name="IQ_SOC_SEC_RECEIPTS_SAAR_USD_FC" hidden="1">"c12002"</definedName>
    <definedName name="IQ_SOC_SEC_RECEIPTS_SAAR_USD_POP_FC" hidden="1">"c12003"</definedName>
    <definedName name="IQ_SOC_SEC_RECEIPTS_SAAR_USD_YOY_FC" hidden="1">"c12004"</definedName>
    <definedName name="IQ_SOC_SEC_RECEIPTS_USD_APR_FC" hidden="1">"c12001"</definedName>
    <definedName name="IQ_SOC_SEC_RECEIPTS_USD_FC" hidden="1">"c11998"</definedName>
    <definedName name="IQ_SOC_SEC_RECEIPTS_USD_POP_FC" hidden="1">"c11999"</definedName>
    <definedName name="IQ_SOC_SEC_RECEIPTS_USD_YOY_FC" hidden="1">"c12000"</definedName>
    <definedName name="IQ_SOCIAL_SEC_RECEIPTS" hidden="1">"c7015"</definedName>
    <definedName name="IQ_SOCIAL_SEC_RECEIPTS_APR" hidden="1">"c7675"</definedName>
    <definedName name="IQ_SOCIAL_SEC_RECEIPTS_APR_FC" hidden="1">"c8555"</definedName>
    <definedName name="IQ_SOCIAL_SEC_RECEIPTS_FC" hidden="1">"c7895"</definedName>
    <definedName name="IQ_SOCIAL_SEC_RECEIPTS_POP" hidden="1">"c7235"</definedName>
    <definedName name="IQ_SOCIAL_SEC_RECEIPTS_POP_FC" hidden="1">"c8115"</definedName>
    <definedName name="IQ_SOCIAL_SEC_RECEIPTS_SAAR" hidden="1">"c7016"</definedName>
    <definedName name="IQ_SOCIAL_SEC_RECEIPTS_SAAR_APR" hidden="1">"c7676"</definedName>
    <definedName name="IQ_SOCIAL_SEC_RECEIPTS_SAAR_APR_FC" hidden="1">"c8556"</definedName>
    <definedName name="IQ_SOCIAL_SEC_RECEIPTS_SAAR_FC" hidden="1">"c7896"</definedName>
    <definedName name="IQ_SOCIAL_SEC_RECEIPTS_SAAR_POP" hidden="1">"c7236"</definedName>
    <definedName name="IQ_SOCIAL_SEC_RECEIPTS_SAAR_POP_FC" hidden="1">"c8116"</definedName>
    <definedName name="IQ_SOCIAL_SEC_RECEIPTS_SAAR_YOY" hidden="1">"c7456"</definedName>
    <definedName name="IQ_SOCIAL_SEC_RECEIPTS_SAAR_YOY_FC" hidden="1">"c8336"</definedName>
    <definedName name="IQ_SOCIAL_SEC_RECEIPTS_YOY" hidden="1">"c7455"</definedName>
    <definedName name="IQ_SOCIAL_SEC_RECEIPTS_YOY_FC" hidden="1">"c8335"</definedName>
    <definedName name="IQ_SOFTWARE" hidden="1">"c1167"</definedName>
    <definedName name="IQ_SOURCE" hidden="1">"c1168"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Q_FT_LEASED_GROSS_CONSOL" hidden="1">"c8820"</definedName>
    <definedName name="IQ_SQ_FT_LEASED_GROSS_MANAGED" hidden="1">"c8822"</definedName>
    <definedName name="IQ_SQ_FT_LEASED_GROSS_OTHER" hidden="1">"c8823"</definedName>
    <definedName name="IQ_SQ_FT_LEASED_GROSS_TOTAL" hidden="1">"c8824"</definedName>
    <definedName name="IQ_SQ_FT_LEASED_GROSS_UNCONSOL" hidden="1">"c8821"</definedName>
    <definedName name="IQ_SQ_FT_LEASED_NET_CONSOL" hidden="1">"c8825"</definedName>
    <definedName name="IQ_SQ_FT_LEASED_NET_MANAGED" hidden="1">"c8827"</definedName>
    <definedName name="IQ_SQ_FT_LEASED_NET_OTHER" hidden="1">"c8828"</definedName>
    <definedName name="IQ_SQ_FT_LEASED_NET_TOTAL" hidden="1">"c8829"</definedName>
    <definedName name="IQ_SQ_FT_LEASED_NET_UNCONSOL" hidden="1">"c8826"</definedName>
    <definedName name="IQ_SQ_METER_LEASED_GROSS_CONSOL" hidden="1">"c8830"</definedName>
    <definedName name="IQ_SQ_METER_LEASED_GROSS_MANAGED" hidden="1">"c8832"</definedName>
    <definedName name="IQ_SQ_METER_LEASED_GROSS_OTHER" hidden="1">"c8833"</definedName>
    <definedName name="IQ_SQ_METER_LEASED_GROSS_TOTAL" hidden="1">"c8834"</definedName>
    <definedName name="IQ_SQ_METER_LEASED_GROSS_UNCONSOL" hidden="1">"c8831"</definedName>
    <definedName name="IQ_SQ_METER_LEASED_NET_CONSOL" hidden="1">"c8835"</definedName>
    <definedName name="IQ_SQ_METER_LEASED_NET_MANAGED" hidden="1">"c8837"</definedName>
    <definedName name="IQ_SQ_METER_LEASED_NET_OTHER" hidden="1">"c8838"</definedName>
    <definedName name="IQ_SQ_METER_LEASED_NET_TOTAL" hidden="1">"c8839"</definedName>
    <definedName name="IQ_SQ_METER_LEASED_NET_UNCONSOL" hidden="1">"c8836"</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E_LOCAL_SPENDING_SAAR" hidden="1">"c7017"</definedName>
    <definedName name="IQ_STATE_LOCAL_SPENDING_SAAR_APR" hidden="1">"c7677"</definedName>
    <definedName name="IQ_STATE_LOCAL_SPENDING_SAAR_APR_FC" hidden="1">"c8557"</definedName>
    <definedName name="IQ_STATE_LOCAL_SPENDING_SAAR_FC" hidden="1">"c7897"</definedName>
    <definedName name="IQ_STATE_LOCAL_SPENDING_SAAR_POP" hidden="1">"c7237"</definedName>
    <definedName name="IQ_STATE_LOCAL_SPENDING_SAAR_POP_FC" hidden="1">"c8117"</definedName>
    <definedName name="IQ_STATE_LOCAL_SPENDING_SAAR_YOY" hidden="1">"c7457"</definedName>
    <definedName name="IQ_STATE_LOCAL_SPENDING_SAAR_YOY_FC" hidden="1">"c8337"</definedName>
    <definedName name="IQ_STATES_NONTRANSACTION_ACCOUNTS_FDIC" hidden="1">"c6547"</definedName>
    <definedName name="IQ_STATES_TOTAL_DEPOSITS_FDIC" hidden="1">"c6473"</definedName>
    <definedName name="IQ_STATES_TRANSACTION_ACCOUNTS_FDIC" hidden="1">"c6539"</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GA" hidden="1">"c2993"</definedName>
    <definedName name="IQ_STOCK_BASED_OTHER" hidden="1">"c2995"</definedName>
    <definedName name="IQ_STOCK_BASED_RD" hidden="1">"c2991"</definedName>
    <definedName name="IQ_STOCK_BASED_SGA" hidden="1">"c2994"</definedName>
    <definedName name="IQ_STOCK_BASED_SM" hidden="1">"c2992"</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ATEGY_NOTE" hidden="1">"c6791"</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FDIC" hidden="1">"c6346"</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URPLUS_FDIC" hidden="1">"c6351"</definedName>
    <definedName name="IQ_SVA" hidden="1">"c1214"</definedName>
    <definedName name="IQ_TARGET_PRICE_NUM" hidden="1">"c1653"</definedName>
    <definedName name="IQ_TARGET_PRICE_NUM_CIQ" hidden="1">"c4661"</definedName>
    <definedName name="IQ_TARGET_PRICE_STDDEV" hidden="1">"c1654"</definedName>
    <definedName name="IQ_TARGET_PRICE_STDDEV_CIQ" hidden="1">"c4662"</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AX_OTHER_EXP_AP" hidden="1">"c8878"</definedName>
    <definedName name="IQ_TAX_OTHER_EXP_AP_ABS" hidden="1">"c8897"</definedName>
    <definedName name="IQ_TAX_OTHER_EXP_NAME_AP" hidden="1">"c8916"</definedName>
    <definedName name="IQ_TAX_OTHER_EXP_NAME_AP_ABS" hidden="1">"c8935"</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MPLOYEE_AVG" hidden="1">"c1225"</definedName>
    <definedName name="IQ_TEV_TOTAL_REV" hidden="1">"c1226"</definedName>
    <definedName name="IQ_TEV_TOTAL_REV_AVG" hidden="1">"c1227"</definedName>
    <definedName name="IQ_TEV_UFCF" hidden="1">"c2208"</definedName>
    <definedName name="IQ_THREE_MONTHS_FIXED_AND_FLOATING_FDIC" hidden="1">"c6419"</definedName>
    <definedName name="IQ_THREE_MONTHS_MORTGAGE_PASS_THROUGHS_FDIC" hidden="1">"c6411"</definedName>
    <definedName name="IQ_THREE_YEAR_FIXED_AND_FLOATING_RATE_FDIC" hidden="1">"c6421"</definedName>
    <definedName name="IQ_THREE_YEAR_MORTGAGE_PASS_THROUGHS_FDIC" hidden="1">"c6413"</definedName>
    <definedName name="IQ_THREE_YEARS_LESS_FDIC" hidden="1">"c6417"</definedName>
    <definedName name="IQ_TIER_1_RISK_BASED_CAPITAL_RATIO_FDIC" hidden="1">"c6746"</definedName>
    <definedName name="IQ_TIER_ONE_CAPITAL" hidden="1">"c2667"</definedName>
    <definedName name="IQ_TIER_ONE_FDIC" hidden="1">"c6369"</definedName>
    <definedName name="IQ_TIER_ONE_RATIO" hidden="1">"c1229"</definedName>
    <definedName name="IQ_TIER_TWO_CAPITAL" hidden="1">"c2669"</definedName>
    <definedName name="IQ_TIME_DEP" hidden="1">"c1230"</definedName>
    <definedName name="IQ_TIME_DEPOSITS_LESS_THAN_100K_FDIC" hidden="1">"c6465"</definedName>
    <definedName name="IQ_TIME_DEPOSITS_MORE_THAN_100K_FDIC" hidden="1">"c6470"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SSETS_FDIC" hidden="1">"c6339"</definedName>
    <definedName name="IQ_TOTAL_ASSETS_SUBTOTAL_AP" hidden="1">"c8985"</definedName>
    <definedName name="IQ_TOTAL_ATTRIB_ORE_RESOURCES_ALUM" hidden="1">"c9241"</definedName>
    <definedName name="IQ_TOTAL_ATTRIB_ORE_RESOURCES_COP" hidden="1">"c9185"</definedName>
    <definedName name="IQ_TOTAL_ATTRIB_ORE_RESOURCES_DIAM" hidden="1">"c9665"</definedName>
    <definedName name="IQ_TOTAL_ATTRIB_ORE_RESOURCES_GOLD" hidden="1">"c9026"</definedName>
    <definedName name="IQ_TOTAL_ATTRIB_ORE_RESOURCES_IRON" hidden="1">"c9400"</definedName>
    <definedName name="IQ_TOTAL_ATTRIB_ORE_RESOURCES_LEAD" hidden="1">"c9453"</definedName>
    <definedName name="IQ_TOTAL_ATTRIB_ORE_RESOURCES_MANG" hidden="1">"c9506"</definedName>
    <definedName name="IQ_TOTAL_ATTRIB_ORE_RESOURCES_MOLYB" hidden="1">"c9718"</definedName>
    <definedName name="IQ_TOTAL_ATTRIB_ORE_RESOURCES_NICK" hidden="1">"c9294"</definedName>
    <definedName name="IQ_TOTAL_ATTRIB_ORE_RESOURCES_PLAT" hidden="1">"c9132"</definedName>
    <definedName name="IQ_TOTAL_ATTRIB_ORE_RESOURCES_SILVER" hidden="1">"c9079"</definedName>
    <definedName name="IQ_TOTAL_ATTRIB_ORE_RESOURCES_TITAN" hidden="1">"c9559"</definedName>
    <definedName name="IQ_TOTAL_ATTRIB_ORE_RESOURCES_URAN" hidden="1">"c9612"</definedName>
    <definedName name="IQ_TOTAL_ATTRIB_ORE_RESOURCES_ZINC" hidden="1">"c9347"</definedName>
    <definedName name="IQ_TOTAL_AVG_CE_TOTAL_AVG_ASSETS" hidden="1">"c1241"</definedName>
    <definedName name="IQ_TOTAL_AVG_EQUITY_TOTAL_AVG_ASSETS" hidden="1">"c1242"</definedName>
    <definedName name="IQ_TOTAL_BANK_CAPITAL" hidden="1">"c2668"</definedName>
    <definedName name="IQ_TOTAL_BEDS" hidden="1">"c8785"</definedName>
    <definedName name="IQ_TOTAL_CA" hidden="1">"c1243"</definedName>
    <definedName name="IQ_TOTAL_CA_SUBTOTAL_AP" hidden="1">"c8986"</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ARGE_OFFS_FDIC" hidden="1">"c6603"</definedName>
    <definedName name="IQ_TOTAL_CHURN" hidden="1">"c2122"</definedName>
    <definedName name="IQ_TOTAL_CL" hidden="1">"c1245"</definedName>
    <definedName name="IQ_TOTAL_CL_SUBTOTAL_AP" hidden="1">"c8987"</definedName>
    <definedName name="IQ_TOTAL_COAL_PRODUCTION_COAL" hidden="1">"c9824"</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CURRENT" hidden="1">"c6190"</definedName>
    <definedName name="IQ_TOTAL_DEBT_EBITDA" hidden="1">"c1249"</definedName>
    <definedName name="IQ_TOTAL_DEBT_EBITDA_CAPEX" hidden="1">"c2948"</definedName>
    <definedName name="IQ_TOTAL_DEBT_EQUITY" hidden="1">"c1250"</definedName>
    <definedName name="IQ_TOTAL_DEBT_EXCL_FIN" hidden="1">"c2937"</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NON_CURRENT" hidden="1">"c6191"</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BT_SECURITIES_FDIC" hidden="1">"c6410"</definedName>
    <definedName name="IQ_TOTAL_DEPOSITS" hidden="1">"c1265"</definedName>
    <definedName name="IQ_TOTAL_DEPOSITS_FDIC" hidden="1">"c6342"</definedName>
    <definedName name="IQ_TOTAL_DIV_PAID_CF" hidden="1">"c1266"</definedName>
    <definedName name="IQ_TOTAL_EMPLOYEE" hidden="1">"c2141"</definedName>
    <definedName name="IQ_TOTAL_EMPLOYEES" hidden="1">"c1522"</definedName>
    <definedName name="IQ_TOTAL_EMPLOYEES_FDIC" hidden="1">"c6355"</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EQUITY_SUBTOTAL_AP" hidden="1">"c8989"</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EQUITY_FDIC" hidden="1">"c6354"</definedName>
    <definedName name="IQ_TOTAL_LIAB_EQUITY_SUBTOTAL_AP" hidden="1">"c8988"</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IABILITIES_FDIC" hidden="1">"c6348"</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RE_RESOURCES_ALUM" hidden="1">"c9230"</definedName>
    <definedName name="IQ_TOTAL_ORE_RESOURCES_COP" hidden="1">"c9174"</definedName>
    <definedName name="IQ_TOTAL_ORE_RESOURCES_DIAM" hidden="1">"c9654"</definedName>
    <definedName name="IQ_TOTAL_ORE_RESOURCES_GOLD" hidden="1">"c9015"</definedName>
    <definedName name="IQ_TOTAL_ORE_RESOURCES_IRON" hidden="1">"c9389"</definedName>
    <definedName name="IQ_TOTAL_ORE_RESOURCES_LEAD" hidden="1">"c9442"</definedName>
    <definedName name="IQ_TOTAL_ORE_RESOURCES_MANG" hidden="1">"c9495"</definedName>
    <definedName name="IQ_TOTAL_ORE_RESOURCES_MOLYB" hidden="1">"c9707"</definedName>
    <definedName name="IQ_TOTAL_ORE_RESOURCES_NICK" hidden="1">"c9283"</definedName>
    <definedName name="IQ_TOTAL_ORE_RESOURCES_PLAT" hidden="1">"c9121"</definedName>
    <definedName name="IQ_TOTAL_ORE_RESOURCES_SILVER" hidden="1">"c9068"</definedName>
    <definedName name="IQ_TOTAL_ORE_RESOURCES_TITAN" hidden="1">"c9548"</definedName>
    <definedName name="IQ_TOTAL_ORE_RESOURCES_URAN" hidden="1">"c9601"</definedName>
    <definedName name="IQ_TOTAL_ORE_RESOURCES_ZINC" hidden="1">"c9336"</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P" hidden="1">"c8765"</definedName>
    <definedName name="IQ_TOTAL_PROVED_RESERVES_NGL" hidden="1">"c2924"</definedName>
    <definedName name="IQ_TOTAL_PROVED_RESERVES_OIL" hidden="1">"c2040"</definedName>
    <definedName name="IQ_TOTAL_RECEIV" hidden="1">"c1293"</definedName>
    <definedName name="IQ_TOTAL_RECOV_ATTRIB_RESOURCES_ALUM" hidden="1">"c9246"</definedName>
    <definedName name="IQ_TOTAL_RECOV_ATTRIB_RESOURCES_COAL" hidden="1">"c9820"</definedName>
    <definedName name="IQ_TOTAL_RECOV_ATTRIB_RESOURCES_COP" hidden="1">"c9190"</definedName>
    <definedName name="IQ_TOTAL_RECOV_ATTRIB_RESOURCES_DIAM" hidden="1">"c9670"</definedName>
    <definedName name="IQ_TOTAL_RECOV_ATTRIB_RESOURCES_GOLD" hidden="1">"c9031"</definedName>
    <definedName name="IQ_TOTAL_RECOV_ATTRIB_RESOURCES_IRON" hidden="1">"c9405"</definedName>
    <definedName name="IQ_TOTAL_RECOV_ATTRIB_RESOURCES_LEAD" hidden="1">"c9458"</definedName>
    <definedName name="IQ_TOTAL_RECOV_ATTRIB_RESOURCES_MANG" hidden="1">"c9511"</definedName>
    <definedName name="IQ_TOTAL_RECOV_ATTRIB_RESOURCES_MET_COAL" hidden="1">"c9760"</definedName>
    <definedName name="IQ_TOTAL_RECOV_ATTRIB_RESOURCES_MOLYB" hidden="1">"c9723"</definedName>
    <definedName name="IQ_TOTAL_RECOV_ATTRIB_RESOURCES_NICK" hidden="1">"c9299"</definedName>
    <definedName name="IQ_TOTAL_RECOV_ATTRIB_RESOURCES_PLAT" hidden="1">"c9137"</definedName>
    <definedName name="IQ_TOTAL_RECOV_ATTRIB_RESOURCES_SILVER" hidden="1">"c9084"</definedName>
    <definedName name="IQ_TOTAL_RECOV_ATTRIB_RESOURCES_STEAM" hidden="1">"c9790"</definedName>
    <definedName name="IQ_TOTAL_RECOV_ATTRIB_RESOURCES_TITAN" hidden="1">"c9564"</definedName>
    <definedName name="IQ_TOTAL_RECOV_ATTRIB_RESOURCES_URAN" hidden="1">"c9617"</definedName>
    <definedName name="IQ_TOTAL_RECOV_ATTRIB_RESOURCES_ZINC" hidden="1">"c9352"</definedName>
    <definedName name="IQ_TOTAL_RECOV_RESOURCES_ALUM" hidden="1">"c9236"</definedName>
    <definedName name="IQ_TOTAL_RECOV_RESOURCES_COAL" hidden="1">"c9815"</definedName>
    <definedName name="IQ_TOTAL_RECOV_RESOURCES_COP" hidden="1">"c9180"</definedName>
    <definedName name="IQ_TOTAL_RECOV_RESOURCES_DIAM" hidden="1">"c9660"</definedName>
    <definedName name="IQ_TOTAL_RECOV_RESOURCES_GOLD" hidden="1">"c9021"</definedName>
    <definedName name="IQ_TOTAL_RECOV_RESOURCES_IRON" hidden="1">"c9395"</definedName>
    <definedName name="IQ_TOTAL_RECOV_RESOURCES_LEAD" hidden="1">"c9448"</definedName>
    <definedName name="IQ_TOTAL_RECOV_RESOURCES_MANG" hidden="1">"c9501"</definedName>
    <definedName name="IQ_TOTAL_RECOV_RESOURCES_MET_COAL" hidden="1">"c9755"</definedName>
    <definedName name="IQ_TOTAL_RECOV_RESOURCES_MOLYB" hidden="1">"c9713"</definedName>
    <definedName name="IQ_TOTAL_RECOV_RESOURCES_NICK" hidden="1">"c9289"</definedName>
    <definedName name="IQ_TOTAL_RECOV_RESOURCES_PLAT" hidden="1">"c9127"</definedName>
    <definedName name="IQ_TOTAL_RECOV_RESOURCES_SILVER" hidden="1">"c9074"</definedName>
    <definedName name="IQ_TOTAL_RECOV_RESOURCES_STEAM" hidden="1">"c9785"</definedName>
    <definedName name="IQ_TOTAL_RECOV_RESOURCES_TITAN" hidden="1">"c9554"</definedName>
    <definedName name="IQ_TOTAL_RECOV_RESOURCES_URAN" hidden="1">"c9607"</definedName>
    <definedName name="IQ_TOTAL_RECOV_RESOURCES_ZINC" hidden="1">"c9342"</definedName>
    <definedName name="IQ_TOTAL_RECOVERIES_FDIC" hidden="1">"c6622"</definedName>
    <definedName name="IQ_TOTAL_RESOURCES_CALORIFIC_VALUE_COAL" hidden="1">"c9810"</definedName>
    <definedName name="IQ_TOTAL_RESOURCES_CALORIFIC_VALUE_MET_COAL" hidden="1">"c9750"</definedName>
    <definedName name="IQ_TOTAL_RESOURCES_CALORIFIC_VALUE_STEAM" hidden="1">"c9780"</definedName>
    <definedName name="IQ_TOTAL_RESOURCES_GRADE_ALUM" hidden="1">"c9231"</definedName>
    <definedName name="IQ_TOTAL_RESOURCES_GRADE_COP" hidden="1">"c9175"</definedName>
    <definedName name="IQ_TOTAL_RESOURCES_GRADE_DIAM" hidden="1">"c9655"</definedName>
    <definedName name="IQ_TOTAL_RESOURCES_GRADE_GOLD" hidden="1">"c9016"</definedName>
    <definedName name="IQ_TOTAL_RESOURCES_GRADE_IRON" hidden="1">"c9390"</definedName>
    <definedName name="IQ_TOTAL_RESOURCES_GRADE_LEAD" hidden="1">"c9443"</definedName>
    <definedName name="IQ_TOTAL_RESOURCES_GRADE_MANG" hidden="1">"c9496"</definedName>
    <definedName name="IQ_TOTAL_RESOURCES_GRADE_MOLYB" hidden="1">"c9708"</definedName>
    <definedName name="IQ_TOTAL_RESOURCES_GRADE_NICK" hidden="1">"c9284"</definedName>
    <definedName name="IQ_TOTAL_RESOURCES_GRADE_PLAT" hidden="1">"c9122"</definedName>
    <definedName name="IQ_TOTAL_RESOURCES_GRADE_SILVER" hidden="1">"c9069"</definedName>
    <definedName name="IQ_TOTAL_RESOURCES_GRADE_TITAN" hidden="1">"c9549"</definedName>
    <definedName name="IQ_TOTAL_RESOURCES_GRADE_URAN" hidden="1">"c9602"</definedName>
    <definedName name="IQ_TOTAL_RESOURCES_GRADE_ZINC" hidden="1">"c9337"</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NK_FDIC" hidden="1">"c6786"</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SUBTOTAL_AP" hidden="1">"c8975"</definedName>
    <definedName name="IQ_TOTAL_REV_UTI" hidden="1">"c1308"</definedName>
    <definedName name="IQ_TOTAL_REVENUE" hidden="1">"c1436"</definedName>
    <definedName name="IQ_TOTAL_RISK_BASED_CAPITAL_RATIO_FDIC" hidden="1">"c6747"</definedName>
    <definedName name="IQ_TOTAL_ROOMS" hidden="1">"c8789"</definedName>
    <definedName name="IQ_TOTAL_SECURITIES_FDIC" hidden="1">"c6306"</definedName>
    <definedName name="IQ_TOTAL_SPECIAL" hidden="1">"c1618"</definedName>
    <definedName name="IQ_TOTAL_SQ_FT" hidden="1">"c8781"</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TIME_DEPOSITS_FDIC" hidden="1">"c6497"</definedName>
    <definedName name="IQ_TOTAL_TIME_SAVINGS_DEPOSITS_FDIC" hidden="1">"c6498"</definedName>
    <definedName name="IQ_TOTAL_UNITS" hidden="1">"c8773"</definedName>
    <definedName name="IQ_TOTAL_UNUSED_COMMITMENTS_FDIC" hidden="1">"c6536"</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CCOUNT_GAINS_FEES_FDIC" hidden="1">"c6573"</definedName>
    <definedName name="IQ_TRADING_ASSETS" hidden="1">"c1310"</definedName>
    <definedName name="IQ_TRADING_ASSETS_FDIC" hidden="1">"c6328"</definedName>
    <definedName name="IQ_TRADING_CURRENCY" hidden="1">"c2212"</definedName>
    <definedName name="IQ_TRADING_LIABILITIES_FDIC" hidden="1">"c6344"</definedName>
    <definedName name="IQ_TRANSACTION_ACCOUNTS_FDIC" hidden="1">"c6544"</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EASURY_STOCK_TRANSACTIONS_FDIC" hidden="1">"c6501"</definedName>
    <definedName name="IQ_TRUCK_ASSEMBLIES" hidden="1">"c7021"</definedName>
    <definedName name="IQ_TRUCK_ASSEMBLIES_APR" hidden="1">"c7681"</definedName>
    <definedName name="IQ_TRUCK_ASSEMBLIES_APR_FC" hidden="1">"c8561"</definedName>
    <definedName name="IQ_TRUCK_ASSEMBLIES_FC" hidden="1">"c7901"</definedName>
    <definedName name="IQ_TRUCK_ASSEMBLIES_POP" hidden="1">"c7241"</definedName>
    <definedName name="IQ_TRUCK_ASSEMBLIES_POP_FC" hidden="1">"c8121"</definedName>
    <definedName name="IQ_TRUCK_ASSEMBLIES_YOY" hidden="1">"c7461"</definedName>
    <definedName name="IQ_TRUCK_ASSEMBLIES_YOY_FC" hidden="1">"c8341"</definedName>
    <definedName name="IQ_TRUST_INC" hidden="1">"c1319"</definedName>
    <definedName name="IQ_TRUST_PREF" hidden="1">"c1320"</definedName>
    <definedName name="IQ_TRUST_PREFERRED" hidden="1">"c3029"</definedName>
    <definedName name="IQ_TRUST_PREFERRED_PCT" hidden="1">"c3030"</definedName>
    <definedName name="IQ_TWELVE_MONTHS_FIXED_AND_FLOATING_FDIC" hidden="1">"c6420"</definedName>
    <definedName name="IQ_TWELVE_MONTHS_MORTGAGE_PASS_THROUGHS_FDIC" hidden="1">"c6412"</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CONSOL_BEDS" hidden="1">"c8783"</definedName>
    <definedName name="IQ_UNCONSOL_PROP" hidden="1">"c8762"</definedName>
    <definedName name="IQ_UNCONSOL_ROOMS" hidden="1">"c8787"</definedName>
    <definedName name="IQ_UNCONSOL_SQ_FT" hidden="1">"c8778"</definedName>
    <definedName name="IQ_UNCONSOL_UNITS" hidden="1">"c8770"</definedName>
    <definedName name="IQ_UNDERWRITING_PROFIT" hidden="1">"c9975"</definedName>
    <definedName name="IQ_UNDIVIDED_PROFITS_FDIC" hidden="1">"c6352"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EARNED_INCOME_FDIC" hidden="1">"c6324"</definedName>
    <definedName name="IQ_UNEARNED_INCOME_FOREIGN_FDIC" hidden="1">"c6385"</definedName>
    <definedName name="IQ_UNEMPLOYMENT_RATE" hidden="1">"c7023"</definedName>
    <definedName name="IQ_UNEMPLOYMENT_RATE_FC" hidden="1">"c7903"</definedName>
    <definedName name="IQ_UNEMPLOYMENT_RATE_POP" hidden="1">"c7243"</definedName>
    <definedName name="IQ_UNEMPLOYMENT_RATE_POP_FC" hidden="1">"c8123"</definedName>
    <definedName name="IQ_UNEMPLOYMENT_RATE_YOY" hidden="1">"c7463"</definedName>
    <definedName name="IQ_UNEMPLOYMENT_RATE_YOY_FC" hidden="1">"c8343"</definedName>
    <definedName name="IQ_UNIT_LABOR_COST_INDEX" hidden="1">"c7025"</definedName>
    <definedName name="IQ_UNIT_LABOR_COST_INDEX_APR" hidden="1">"c7685"</definedName>
    <definedName name="IQ_UNIT_LABOR_COST_INDEX_APR_FC" hidden="1">"c8565"</definedName>
    <definedName name="IQ_UNIT_LABOR_COST_INDEX_FC" hidden="1">"c7905"</definedName>
    <definedName name="IQ_UNIT_LABOR_COST_INDEX_PCT_CHANGE" hidden="1">"c7024"</definedName>
    <definedName name="IQ_UNIT_LABOR_COST_INDEX_PCT_CHANGE_FC" hidden="1">"c7904"</definedName>
    <definedName name="IQ_UNIT_LABOR_COST_INDEX_PCT_CHANGE_POP" hidden="1">"c7244"</definedName>
    <definedName name="IQ_UNIT_LABOR_COST_INDEX_PCT_CHANGE_POP_FC" hidden="1">"c8124"</definedName>
    <definedName name="IQ_UNIT_LABOR_COST_INDEX_PCT_CHANGE_YOY" hidden="1">"c7464"</definedName>
    <definedName name="IQ_UNIT_LABOR_COST_INDEX_PCT_CHANGE_YOY_FC" hidden="1">"c8344"</definedName>
    <definedName name="IQ_UNIT_LABOR_COST_INDEX_POP" hidden="1">"c7245"</definedName>
    <definedName name="IQ_UNIT_LABOR_COST_INDEX_POP_FC" hidden="1">"c8125"</definedName>
    <definedName name="IQ_UNIT_LABOR_COST_INDEX_YOY" hidden="1">"c7465"</definedName>
    <definedName name="IQ_UNIT_LABOR_COST_INDEX_YOY_FC" hidden="1">"c8345"</definedName>
    <definedName name="IQ_UNLEVERED_FCF" hidden="1">"c1908"</definedName>
    <definedName name="IQ_UNPAID_CLAIMS" hidden="1">"c1330"</definedName>
    <definedName name="IQ_UNPROFITABLE_INSTITUTIONS_FDIC" hidden="1">"c6722"</definedName>
    <definedName name="IQ_UNREALIZED_GAIN" hidden="1">"c1619"</definedName>
    <definedName name="IQ_UNSECURED_DEBT" hidden="1">"c2548"</definedName>
    <definedName name="IQ_UNSECURED_DEBT_PCT" hidden="1">"c2549"</definedName>
    <definedName name="IQ_UNUSED_LOAN_COMMITMENTS_FDIC" hidden="1">"c6368"</definedName>
    <definedName name="IQ_UNUSUAL_EXP" hidden="1">"c1456"</definedName>
    <definedName name="IQ_US_BRANCHES_FOREIGN_BANK_LOANS_FDIC" hidden="1">"c6435"</definedName>
    <definedName name="IQ_US_BRANCHES_FOREIGN_BANKS_FDIC" hidden="1">"c6390"</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S_GOV_AGENCIES_FDIC" hidden="1">"c6395"</definedName>
    <definedName name="IQ_US_GOV_DEPOSITS_FDIC" hidden="1">"c6483"</definedName>
    <definedName name="IQ_US_GOV_ENTERPRISES_FDIC" hidden="1">"c6396"</definedName>
    <definedName name="IQ_US_GOV_NONCURRENT_LOANS_TOTAL_NONCURRENT_FDIC" hidden="1">"c6779"</definedName>
    <definedName name="IQ_US_GOV_NONTRANSACTION_ACCOUNTS_FDIC" hidden="1">"c6546"</definedName>
    <definedName name="IQ_US_GOV_OBLIGATIONS_FDIC" hidden="1">"c6299"</definedName>
    <definedName name="IQ_US_GOV_SECURITIES_FDIC" hidden="1">"c6297"</definedName>
    <definedName name="IQ_US_GOV_TOTAL_DEPOSITS_FDIC" hidden="1">"c6472"</definedName>
    <definedName name="IQ_US_GOV_TRANSACTION_ACCOUNTS_FDIC" hidden="1">"c6538"</definedName>
    <definedName name="IQ_US_TREASURY_SECURITIES_FDIC" hidden="1">"c6298"</definedName>
    <definedName name="IQ_UTIL_PPE_NET" hidden="1">"c1620"</definedName>
    <definedName name="IQ_UTIL_REV" hidden="1">"c2091"</definedName>
    <definedName name="IQ_UV_PENSION_LIAB" hidden="1">"c1332"</definedName>
    <definedName name="IQ_VALUATION_ALLOWANCES_FDIC" hidden="1">"c6400"</definedName>
    <definedName name="IQ_VALUE_TRADED" hidden="1">"c1519"</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C_REVENUE_FDIC" hidden="1">"c6667"</definedName>
    <definedName name="IQ_VEHICLE_ASSEMBLIES_LIGHT" hidden="1">"c6905"</definedName>
    <definedName name="IQ_VEHICLE_ASSEMBLIES_LIGHT_APR" hidden="1">"c7565"</definedName>
    <definedName name="IQ_VEHICLE_ASSEMBLIES_LIGHT_APR_FC" hidden="1">"c8445"</definedName>
    <definedName name="IQ_VEHICLE_ASSEMBLIES_LIGHT_FC" hidden="1">"c7785"</definedName>
    <definedName name="IQ_VEHICLE_ASSEMBLIES_LIGHT_NEW" hidden="1">"c6925"</definedName>
    <definedName name="IQ_VEHICLE_ASSEMBLIES_LIGHT_NEW_APR" hidden="1">"c7585"</definedName>
    <definedName name="IQ_VEHICLE_ASSEMBLIES_LIGHT_NEW_APR_FC" hidden="1">"c8465"</definedName>
    <definedName name="IQ_VEHICLE_ASSEMBLIES_LIGHT_NEW_FC" hidden="1">"c7805"</definedName>
    <definedName name="IQ_VEHICLE_ASSEMBLIES_LIGHT_NEW_POP" hidden="1">"c7145"</definedName>
    <definedName name="IQ_VEHICLE_ASSEMBLIES_LIGHT_NEW_POP_FC" hidden="1">"c8025"</definedName>
    <definedName name="IQ_VEHICLE_ASSEMBLIES_LIGHT_NEW_YOY" hidden="1">"c7365"</definedName>
    <definedName name="IQ_VEHICLE_ASSEMBLIES_LIGHT_NEW_YOY_FC" hidden="1">"c8245"</definedName>
    <definedName name="IQ_VEHICLE_ASSEMBLIES_LIGHT_POP" hidden="1">"c7125"</definedName>
    <definedName name="IQ_VEHICLE_ASSEMBLIES_LIGHT_POP_FC" hidden="1">"c8005"</definedName>
    <definedName name="IQ_VEHICLE_ASSEMBLIES_LIGHT_YOY" hidden="1">"c7345"</definedName>
    <definedName name="IQ_VEHICLE_ASSEMBLIES_LIGHT_YOY_FC" hidden="1">"c8225"</definedName>
    <definedName name="IQ_VEHICLE_ASSEMBLIES_TOTAL" hidden="1">"c7020"</definedName>
    <definedName name="IQ_VEHICLE_ASSEMBLIES_TOTAL_APR" hidden="1">"c7680"</definedName>
    <definedName name="IQ_VEHICLE_ASSEMBLIES_TOTAL_APR_FC" hidden="1">"c8560"</definedName>
    <definedName name="IQ_VEHICLE_ASSEMBLIES_TOTAL_FC" hidden="1">"c7900"</definedName>
    <definedName name="IQ_VEHICLE_ASSEMBLIES_TOTAL_POP" hidden="1">"c7240"</definedName>
    <definedName name="IQ_VEHICLE_ASSEMBLIES_TOTAL_POP_FC" hidden="1">"c8120"</definedName>
    <definedName name="IQ_VEHICLE_ASSEMBLIES_TOTAL_YOY" hidden="1">"c7460"</definedName>
    <definedName name="IQ_VEHICLE_ASSEMBLIES_TOTAL_YOY_FC" hidden="1">"c8340"</definedName>
    <definedName name="IQ_VIF_AFTER_COST_CAPITAL_COVERED" hidden="1">"c9966"</definedName>
    <definedName name="IQ_VIF_AFTER_COST_CAPITAL_GROUP" hidden="1">"c9952"</definedName>
    <definedName name="IQ_VIF_BEFORE_COST_CAPITAL_COVERED" hidden="1">"c9964"</definedName>
    <definedName name="IQ_VIF_BEFORE_COST_CAPITAL_GROUP" hidden="1">"c9950"</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ATILE_LIABILITIES_FDIC" hidden="1">"c6364"</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HOLESALE_INVENTORIES" hidden="1">"c7027"</definedName>
    <definedName name="IQ_WHOLESALE_INVENTORIES_APR" hidden="1">"c7687"</definedName>
    <definedName name="IQ_WHOLESALE_INVENTORIES_APR_FC" hidden="1">"c8567"</definedName>
    <definedName name="IQ_WHOLESALE_INVENTORIES_FC" hidden="1">"c7907"</definedName>
    <definedName name="IQ_WHOLESALE_INVENTORIES_POP" hidden="1">"c7247"</definedName>
    <definedName name="IQ_WHOLESALE_INVENTORIES_POP_FC" hidden="1">"c8127"</definedName>
    <definedName name="IQ_WHOLESALE_INVENTORIES_YOY" hidden="1">"c7467"</definedName>
    <definedName name="IQ_WHOLESALE_INVENTORIES_YOY_FC" hidden="1">"c8347"</definedName>
    <definedName name="IQ_WHOLESALE_IS_RATIO" hidden="1">"c7026"</definedName>
    <definedName name="IQ_WHOLESALE_IS_RATIO_FC" hidden="1">"c7906"</definedName>
    <definedName name="IQ_WHOLESALE_IS_RATIO_POP" hidden="1">"c7246"</definedName>
    <definedName name="IQ_WHOLESALE_IS_RATIO_POP_FC" hidden="1">"c8126"</definedName>
    <definedName name="IQ_WHOLESALE_IS_RATIO_YOY" hidden="1">"c7466"</definedName>
    <definedName name="IQ_WHOLESALE_IS_RATIO_YOY_FC" hidden="1">"c8346"</definedName>
    <definedName name="IQ_WHOLESALE_SALES" hidden="1">"c7028"</definedName>
    <definedName name="IQ_WHOLESALE_SALES_APR" hidden="1">"c7688"</definedName>
    <definedName name="IQ_WHOLESALE_SALES_APR_FC" hidden="1">"c8568"</definedName>
    <definedName name="IQ_WHOLESALE_SALES_FC" hidden="1">"c7908"</definedName>
    <definedName name="IQ_WHOLESALE_SALES_INDEX" hidden="1">"c7029"</definedName>
    <definedName name="IQ_WHOLESALE_SALES_INDEX_APR" hidden="1">"c7689"</definedName>
    <definedName name="IQ_WHOLESALE_SALES_INDEX_APR_FC" hidden="1">"c8569"</definedName>
    <definedName name="IQ_WHOLESALE_SALES_INDEX_FC" hidden="1">"c7909"</definedName>
    <definedName name="IQ_WHOLESALE_SALES_INDEX_POP" hidden="1">"c7249"</definedName>
    <definedName name="IQ_WHOLESALE_SALES_INDEX_POP_FC" hidden="1">"c8129"</definedName>
    <definedName name="IQ_WHOLESALE_SALES_INDEX_YOY" hidden="1">"c7469"</definedName>
    <definedName name="IQ_WHOLESALE_SALES_INDEX_YOY_FC" hidden="1">"c8349"</definedName>
    <definedName name="IQ_WHOLESALE_SALES_POP" hidden="1">"c7248"</definedName>
    <definedName name="IQ_WHOLESALE_SALES_POP_FC" hidden="1">"c8128"</definedName>
    <definedName name="IQ_WHOLESALE_SALES_YOY" hidden="1">"c7468"</definedName>
    <definedName name="IQ_WHOLESALE_SALES_YOY_FC" hidden="1">"c8348"</definedName>
    <definedName name="IQ_WIP_INV" hidden="1">"c1335"</definedName>
    <definedName name="IQ_WORKING_CAP" hidden="1">"c3494"</definedName>
    <definedName name="IQ_WORKMEN_WRITTEN" hidden="1">"c1336"</definedName>
    <definedName name="IQ_WRITTEN_OPTION_CONTRACTS_FDIC" hidden="1">"c6509"</definedName>
    <definedName name="IQ_WRITTEN_OPTION_CONTRACTS_FX_RISK_FDIC" hidden="1">"c6514"</definedName>
    <definedName name="IQ_WRITTEN_OPTION_CONTRACTS_NON_FX_IR_FDIC" hidden="1">"c6519"</definedName>
    <definedName name="IQ_XDIV_DATE" hidden="1">"c2104"</definedName>
    <definedName name="IQ_YEAR_FOUNDED" hidden="1">"c6793"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VALAB" localSheetId="0">#REF!</definedName>
    <definedName name="IVALAB">#REF!</definedName>
    <definedName name="j" localSheetId="0">#REF!</definedName>
    <definedName name="j">#REF!</definedName>
    <definedName name="jajaja" hidden="1">#REF!</definedName>
    <definedName name="jejeje" hidden="1">#REF!</definedName>
    <definedName name="jijiji" hidden="1">#REF!</definedName>
    <definedName name="jojojo" hidden="1">'[9]bean future'!#REF!</definedName>
    <definedName name="juan" localSheetId="0">#REF!</definedName>
    <definedName name="juan">#REF!</definedName>
    <definedName name="JUAN2" localSheetId="0">#REF!</definedName>
    <definedName name="JUAN2">#REF!</definedName>
    <definedName name="JUAN3" localSheetId="0">#REF!</definedName>
    <definedName name="JUAN3">#REF!</definedName>
    <definedName name="jujuju" hidden="1">'[9]bean future'!#REF!</definedName>
    <definedName name="k" localSheetId="0">#REF!</definedName>
    <definedName name="k">#REF!</definedName>
    <definedName name="KK" localSheetId="0">#REF!</definedName>
    <definedName name="KK">#REF!</definedName>
    <definedName name="L_AJE_Tot">[29]Links!$G$1:$G$65536</definedName>
    <definedName name="L_CY_Beg">[29]Links!$F$1:$F$65536</definedName>
    <definedName name="L_CY_End">[29]Links!$J$1:$J$65536</definedName>
    <definedName name="L_PY_End">[29]Links!$K$1:$K$65536</definedName>
    <definedName name="L_RJE_Tot">[29]Links!$I$1:$I$65536</definedName>
    <definedName name="LeagueTrVal" localSheetId="0">#REF!</definedName>
    <definedName name="LeagueTrVal">#REF!</definedName>
    <definedName name="Letras" localSheetId="0">#REF!</definedName>
    <definedName name="Letras">#REF!</definedName>
    <definedName name="LimpiarCeldasGrises" localSheetId="0">[8]!LimpiarCeldasGrises</definedName>
    <definedName name="LimpiarCeldasGrises">#N/A</definedName>
    <definedName name="LimpiarFormulario" localSheetId="0">[8]!LimpiarFormulario</definedName>
    <definedName name="LimpiarFormulario">#N/A</definedName>
    <definedName name="M.Leve" localSheetId="0">#REF!</definedName>
    <definedName name="M.Leve">#REF!</definedName>
    <definedName name="MAIZ" localSheetId="0">#REF!</definedName>
    <definedName name="MAIZ">#REF!</definedName>
    <definedName name="MARÇO">[30]!apaga</definedName>
    <definedName name="MARGENES" localSheetId="0">#REF!</definedName>
    <definedName name="MARGENES">#REF!</definedName>
    <definedName name="Mes" localSheetId="0">#REF!</definedName>
    <definedName name="Mes">#REF!</definedName>
    <definedName name="MESCOS1" localSheetId="0">#REF!</definedName>
    <definedName name="MESCOS1">#REF!</definedName>
    <definedName name="MESCOS2" localSheetId="0">#REF!</definedName>
    <definedName name="MESCOS2">#REF!</definedName>
    <definedName name="Meses" localSheetId="0">#REF!</definedName>
    <definedName name="Meses">#REF!</definedName>
    <definedName name="meses60">'[31]Cpx Ad'!#REF!</definedName>
    <definedName name="mil" localSheetId="0">'[32]Budget Assumptions FV'!$E$5</definedName>
    <definedName name="mil">'[33]Budget Assumptions FV'!$E$5</definedName>
    <definedName name="mnbmf" localSheetId="0">#REF!</definedName>
    <definedName name="mnbmf">#REF!</definedName>
    <definedName name="Moeda" localSheetId="0">#REF!</definedName>
    <definedName name="Moeda">#REF!</definedName>
    <definedName name="moenda" localSheetId="0">#REF!</definedName>
    <definedName name="moenda">#REF!</definedName>
    <definedName name="MORT" localSheetId="0">#REF!</definedName>
    <definedName name="MORT">#REF!</definedName>
    <definedName name="Nakata" localSheetId="0">#REF!</definedName>
    <definedName name="Nakata">#REF!</definedName>
    <definedName name="Name3">'[34]WC analytics (+data pages)'!$E$7</definedName>
    <definedName name="nb" localSheetId="0">#REF!</definedName>
    <definedName name="nb">#REF!</definedName>
    <definedName name="Nenas">#REF!</definedName>
    <definedName name="Nilot" hidden="1">#REF!</definedName>
    <definedName name="Nilton" localSheetId="0">#REF!</definedName>
    <definedName name="Nilton">#REF!</definedName>
    <definedName name="NOMBEST" localSheetId="0">#REF!</definedName>
    <definedName name="NOMBEST">#REF!</definedName>
    <definedName name="NOSE" localSheetId="0">#REF!</definedName>
    <definedName name="NOSE">#REF!</definedName>
    <definedName name="o" localSheetId="0">#REF!</definedName>
    <definedName name="o">#REF!</definedName>
    <definedName name="Other" localSheetId="0">#REF!</definedName>
    <definedName name="Other">#REF!</definedName>
    <definedName name="OtherRank" localSheetId="0">#REF!</definedName>
    <definedName name="OtherRank">#REF!</definedName>
    <definedName name="p" localSheetId="0">#REF!</definedName>
    <definedName name="p">#REF!</definedName>
    <definedName name="parma" localSheetId="0">#REF!</definedName>
    <definedName name="parma">#REF!</definedName>
    <definedName name="Pehual">#REF!</definedName>
    <definedName name="Período">#REF!</definedName>
    <definedName name="PLANO">#REF!</definedName>
    <definedName name="PORCABEZA" localSheetId="0">#REF!</definedName>
    <definedName name="PORCABEZA">#REF!</definedName>
    <definedName name="PORCACPR" localSheetId="0">#REF!</definedName>
    <definedName name="PORCACPR">#REF!</definedName>
    <definedName name="PORCACTER" localSheetId="0">#REF!</definedName>
    <definedName name="PORCACTER">#REF!</definedName>
    <definedName name="PORCCOSM1" localSheetId="0">#REF!</definedName>
    <definedName name="PORCCOSM1">#REF!</definedName>
    <definedName name="PORCCOSM2" localSheetId="0">#REF!</definedName>
    <definedName name="PORCCOSM2">#REF!</definedName>
    <definedName name="PORCESTMAQABO" localSheetId="0">#REF!</definedName>
    <definedName name="PORCESTMAQABO">#REF!</definedName>
    <definedName name="PORCESTMAQCAR" localSheetId="0">#REF!</definedName>
    <definedName name="PORCESTMAQCAR">#REF!</definedName>
    <definedName name="PORCESTMAQOSC" localSheetId="0">#REF!</definedName>
    <definedName name="PORCESTMAQOSC">#REF!</definedName>
    <definedName name="PORCESTMAQSCR" localSheetId="0">#REF!</definedName>
    <definedName name="PORCESTMAQSCR">#REF!</definedName>
    <definedName name="pr" localSheetId="0">#REF!</definedName>
    <definedName name="pr">#REF!</definedName>
    <definedName name="preguachera" localSheetId="0">#REF!</definedName>
    <definedName name="preguachera">#REF!</definedName>
    <definedName name="prerecria" localSheetId="0">#REF!</definedName>
    <definedName name="prerecria">#REF!</definedName>
    <definedName name="pretbo" localSheetId="0">#REF!</definedName>
    <definedName name="pretbo">#REF!</definedName>
    <definedName name="Print_Area_MI" localSheetId="0">'[1]US Corn Margin 75-04'!#REF!</definedName>
    <definedName name="Print_Area_MI">'[2]US Corn Margin 75-04'!#REF!</definedName>
    <definedName name="print_cash" localSheetId="0">#REF!</definedName>
    <definedName name="print_cash">#REF!</definedName>
    <definedName name="Print_Titles_MI" localSheetId="0">'[1]US Corn Margin 75-04'!#REF!</definedName>
    <definedName name="Print_Titles_MI">'[2]US Corn Margin 75-04'!#REF!</definedName>
    <definedName name="printbal">[11]!printbal</definedName>
    <definedName name="printcash">[11]!printcash</definedName>
    <definedName name="prod" localSheetId="0">#REF!</definedName>
    <definedName name="prod">#REF!</definedName>
    <definedName name="prod2" localSheetId="0">#REF!</definedName>
    <definedName name="prod2">#REF!</definedName>
    <definedName name="PROVM0607">#REF!</definedName>
    <definedName name="q" localSheetId="0">#REF!</definedName>
    <definedName name="q">#REF!</definedName>
    <definedName name="Real" localSheetId="0">#REF!</definedName>
    <definedName name="Real">#REF!</definedName>
    <definedName name="ReaplicarFunciones" localSheetId="0">[8]!ReaplicarFunciones</definedName>
    <definedName name="ReaplicarFunciones">#N/A</definedName>
    <definedName name="Regiões">'[35]18,1'!$B$1:$B$16</definedName>
    <definedName name="RINDE" localSheetId="0">#REF!</definedName>
    <definedName name="RINDE">#REF!</definedName>
    <definedName name="risco" localSheetId="0">#REF!</definedName>
    <definedName name="risco">#REF!</definedName>
    <definedName name="sdssdsd" localSheetId="0">#REF!</definedName>
    <definedName name="sdssdsd">#REF!</definedName>
    <definedName name="Spread" localSheetId="0">#REF!</definedName>
    <definedName name="Spread">#REF!</definedName>
    <definedName name="Spread1" localSheetId="0">#REF!</definedName>
    <definedName name="Spread1">#REF!</definedName>
    <definedName name="Spread2" localSheetId="0">#REF!</definedName>
    <definedName name="Spread2">#REF!</definedName>
    <definedName name="Spread3" localSheetId="0">#REF!</definedName>
    <definedName name="Spread3">#REF!</definedName>
    <definedName name="Spread4" localSheetId="0">#REF!</definedName>
    <definedName name="Spread4">#REF!</definedName>
    <definedName name="Spread5" localSheetId="0">#REF!</definedName>
    <definedName name="Spread5">#REF!</definedName>
    <definedName name="Spread6" localSheetId="0">#REF!</definedName>
    <definedName name="Spread6">#REF!</definedName>
    <definedName name="status">[36]dez07!$G$62</definedName>
    <definedName name="Stock" hidden="1">#REF!</definedName>
    <definedName name="SumaMultAbs" localSheetId="0">[8]!SumaMultAbs</definedName>
    <definedName name="SumaMultAbs">#N/A</definedName>
    <definedName name="SumaMultPos" localSheetId="0">[8]!SumaMultPos</definedName>
    <definedName name="SumaMultPos">#N/A</definedName>
    <definedName name="t" localSheetId="0" hidden="1">{"'TG'!$A$1:$L$37"}</definedName>
    <definedName name="t" hidden="1">{"'TG'!$A$1:$L$37"}</definedName>
    <definedName name="t4321t3" hidden="1">#REF!</definedName>
    <definedName name="tabela">[37]Ranking!$A$4:$P$60</definedName>
    <definedName name="TABELA1">[38]TABELAS!$A$1:$C$65536</definedName>
    <definedName name="TABELA2">[38]TABELAS!$E$1:$G$65536</definedName>
    <definedName name="TabelReeks" localSheetId="0">#REF!</definedName>
    <definedName name="TabelReeks">#REF!</definedName>
    <definedName name="TABLA1" localSheetId="0">#REF!</definedName>
    <definedName name="TABLA1">#REF!</definedName>
    <definedName name="TABLA2" localSheetId="0">#REF!</definedName>
    <definedName name="TABLA2">#REF!</definedName>
    <definedName name="TIPOCUL" localSheetId="0">#REF!</definedName>
    <definedName name="TIPOCUL">#REF!</definedName>
    <definedName name="TIT" localSheetId="0">#REF!</definedName>
    <definedName name="TIT">#REF!</definedName>
    <definedName name="_xlnm.Print_Titles">#REF!</definedName>
    <definedName name="TOTALCOS" localSheetId="0">#REF!</definedName>
    <definedName name="TOTALCOS">#REF!</definedName>
    <definedName name="TOTALES" localSheetId="0">#REF!</definedName>
    <definedName name="TOTALES">#REF!</definedName>
    <definedName name="TPMINV" localSheetId="0">#REF!</definedName>
    <definedName name="TPMINV">#REF!</definedName>
    <definedName name="TPMVAQ" localSheetId="0">#REF!</definedName>
    <definedName name="TPMVAQ">#REF!</definedName>
    <definedName name="TRES" localSheetId="0">#REF!</definedName>
    <definedName name="TRES">#REF!</definedName>
    <definedName name="TRIGO" localSheetId="0">#REF!</definedName>
    <definedName name="TRIGO">#REF!</definedName>
    <definedName name="um" localSheetId="0">#REF!</definedName>
    <definedName name="um">#REF!</definedName>
    <definedName name="UMAIIIYesNo" localSheetId="0">[26]IvinhemaI!$H$3</definedName>
    <definedName name="UMAIIIYesNo">[27]IvinhemaI!$H$3</definedName>
    <definedName name="UMAIVYesNo" localSheetId="0">[26]IvinhemaII!$H$3</definedName>
    <definedName name="UMAIVYesNo">[27]IvinhemaII!$H$3</definedName>
    <definedName name="v" localSheetId="0">#REF!</definedName>
    <definedName name="v">#REF!</definedName>
    <definedName name="Varga" localSheetId="0">#REF!</definedName>
    <definedName name="Varga">#REF!</definedName>
    <definedName name="VersionThea" localSheetId="0">#REF!</definedName>
    <definedName name="VersionThea">#REF!</definedName>
    <definedName name="w" localSheetId="0">#REF!</definedName>
    <definedName name="w">#REF!</definedName>
    <definedName name="wetewqt" hidden="1">#REF!</definedName>
    <definedName name="wetwqt" hidden="1">#REF!</definedName>
    <definedName name="wrn.EXPENSES._.98._.US." hidden="1">{"Expenses 98 MKT",#N/A,TRUE,"MKT";"Expenses 98 BUSS",#N/A,TRUE,"BusOper";"Expenses 98 TECH",#N/A,TRUE,"Tech";"Expenses 98 LOCAL",#N/A,TRUE,"LocalProg";"Expenses 98 GA",#N/A,TRUE,"G&amp;A";"Expenses 98 CONSOL",#N/A,TRUE,"Consolidate"}</definedName>
    <definedName name="wrn.EXPENSES._.99._.REAL." hidden="1">{"Reais 99 MKT",#N/A,TRUE,"MKT";"Reais 99 BUSS",#N/A,TRUE,"BusOper";"Reais 99 TECH",#N/A,TRUE,"Tech";"Reais 99 LOCAL",#N/A,TRUE,"LocalProg";"Reais 99 GA",#N/A,TRUE,"G&amp;A";"Reais 99 CONSOL",#N/A,TRUE,"Consolidate"}</definedName>
    <definedName name="wrn.FINANCIAL._.MONTH." hidden="1">{"Expense Analysis MKT",#N/A,TRUE,"MKT";"Expense Analysis BUSS",#N/A,TRUE,"BusOper";"Expense Analysis TECH",#N/A,TRUE,"Tech";"Expense Analysis LOCAL",#N/A,TRUE,"LocalProg";"Expense Analysis GA",#N/A,TRUE,"G&amp;A";"Expense Analysis CONSOL",#N/A,TRUE,"Consolidate"}</definedName>
    <definedName name="wrn.FINANCIAL._.MONTHS." hidden="1">{"Expenses Amalysis Months MKT",#N/A,TRUE,"MKT";"Expenses Analysis Months BUSS",#N/A,TRUE,"BusOper";"Expenses Analysis Months TECH",#N/A,TRUE,"Tech";"Expenses Analysis Months LOCAL",#N/A,TRUE,"LocalProg";"Expenses Analysis Months GA",#N/A,TRUE,"G&amp;A";"Expenses Analysis Months CONSOL",#N/A,TRUE,"Consolidate"}</definedName>
    <definedName name="wrn.FINANCIAL._.US._.MONTH." hidden="1">{"Expenses us MKT",#N/A,TRUE,"MKT";"Expenses us BUSS",#N/A,TRUE,"BusOper";"Expenses us TECH",#N/A,TRUE,"Tech";"Expenses us LOCAL",#N/A,TRUE,"LocalProg";"Expenses us GA",#N/A,TRUE,"G&amp;A";"Expenses us CONSOL",#N/A,TRUE,"Consolidate"}</definedName>
    <definedName name="wrn.FINANCIAL._.US._.MONTHS." hidden="1">{"Expenses Months us MKT",#N/A,TRUE,"MKT";"Expenses Months us BUSS",#N/A,TRUE,"BusOper";"Expenses Months us TECH",#N/A,TRUE,"Tech";"Expenses Months us LOCAL",#N/A,TRUE,"LocalProg";"Expenses Months us GA",#N/A,TRUE,"G&amp;A";"Expenses Months us CONSOL",#N/A,TRUE,"Consolidate"}</definedName>
    <definedName name="wrn.WORK._.PAPER." hidden="1">{#N/A,#N/A,TRUE,"Consolidate";"Work Paper MKT",#N/A,TRUE,"MKT";"Work Paper BUSS",#N/A,TRUE,"BusOper";"Work Paper TECH",#N/A,TRUE,"Tech";"Work Paper LOCAL",#N/A,TRUE,"LocalProg";"Work Paper GA",#N/A,TRUE,"G&amp;A";"Work Paper CONSOL",#N/A,TRUE,"Consolidate"}</definedName>
    <definedName name="wrn.WORK._.PAPER._.99." hidden="1">{"Work Paper99 MKT",#N/A,TRUE,"MKT";"Work Paper99 BUSS",#N/A,TRUE,"BusOper";"Work Paper99 TECH",#N/A,TRUE,"Tech";"Work Paper99 LOCAL",#N/A,TRUE,"LocalProg";"Work Paper99 GA",#N/A,TRUE,"G&amp;A";"Work Paper99 CONSOL",#N/A,TRUE,"Consolidate"}</definedName>
    <definedName name="x" localSheetId="0">'[39]Budget Assumptions'!$D$5</definedName>
    <definedName name="x">#REF!</definedName>
    <definedName name="XREF_COLUMN_4" hidden="1">'[40]Intercompany BP'!$O$1:$O$65536</definedName>
    <definedName name="XREF_COLUMN_5" hidden="1">'[40]Intercompany BP'!$X$1:$X$65536</definedName>
    <definedName name="XREF_COLUMN_6" hidden="1">'[40]Intercompany BP'!$AD$1:$AD$65536</definedName>
    <definedName name="XRefCopy1" hidden="1">'[40]Intercompany BP'!$D$56</definedName>
    <definedName name="XRefCopy7" hidden="1">'[40]Intercompany BP'!$AC$16</definedName>
    <definedName name="XXXXXXXXXX">'[41]Fat Anual 99_02'!$B$3:$P$48</definedName>
    <definedName name="y" localSheetId="0">#REF!</definedName>
    <definedName name="y">#REF!</definedName>
    <definedName name="YearAmandina" localSheetId="0">#REF!</definedName>
    <definedName name="YearAmandina">#REF!</definedName>
    <definedName name="YearAngelica" localSheetId="0">#REF!</definedName>
    <definedName name="YearAngelica">#REF!</definedName>
    <definedName name="YearIvinhema" localSheetId="0">#REF!</definedName>
    <definedName name="YearIvinhema">#REF!</definedName>
    <definedName name="YearPil" localSheetId="0">#REF!</definedName>
    <definedName name="YearPil">#REF!</definedName>
    <definedName name="YearStart1">'[23]EBITDA Bridge'!$C$7</definedName>
    <definedName name="YearStart2">'[23]EBITDA Bridge'!$C$23</definedName>
    <definedName name="YearStart3">'[23]EBITDA Bridge'!$C$39</definedName>
    <definedName name="YearStart4">'[23]EBITDA Bridge'!$C$55</definedName>
    <definedName name="YearStart5">'[23]EBITDA Bridge'!$C$71</definedName>
    <definedName name="YearStart6">'[23]EBITDA Bridge'!$C$87</definedName>
    <definedName name="YearStart7">'[23]EBITDA Bridge'!$C$103</definedName>
    <definedName name="YearUMAII" localSheetId="0">#REF!</definedName>
    <definedName name="YearUMAII">#REF!</definedName>
    <definedName name="YEARUMAIII" localSheetId="0">#REF!</definedName>
    <definedName name="YEARUMAIII">#REF!</definedName>
    <definedName name="YearUMAIV" localSheetId="0">#REF!</definedName>
    <definedName name="YearUMAIV">#REF!</definedName>
    <definedName name="z" localSheetId="0">#REF!</definedName>
    <definedName name="z">#REF!</definedName>
    <definedName name="ZONAEST" localSheetId="0">#REF!</definedName>
    <definedName name="ZONAEST">#REF!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48" i="1" l="1"/>
  <c r="P46" i="1" l="1"/>
  <c r="Q46" i="1" s="1"/>
  <c r="M46" i="1"/>
  <c r="N46" i="1" l="1"/>
  <c r="N27" i="1"/>
  <c r="Q45" i="1" l="1"/>
  <c r="N45" i="1"/>
  <c r="Q38" i="1"/>
  <c r="Q27" i="1"/>
  <c r="Q31" i="1" s="1"/>
  <c r="Q44" i="1"/>
  <c r="N44" i="1"/>
  <c r="Q28" i="1" l="1"/>
  <c r="Q30" i="1" s="1"/>
  <c r="Q32" i="1" s="1"/>
  <c r="Q34" i="1" s="1"/>
  <c r="Q36" i="1" s="1"/>
  <c r="Q39" i="1" s="1"/>
  <c r="Q40" i="1" s="1"/>
  <c r="Q42" i="1" s="1"/>
  <c r="M28" i="1"/>
  <c r="N28" i="1" s="1"/>
  <c r="N38" i="1"/>
  <c r="N30" i="1" l="1"/>
  <c r="Q43" i="1"/>
  <c r="Q47" i="1" s="1"/>
  <c r="Q49" i="1" s="1"/>
  <c r="N31" i="1"/>
  <c r="N32" i="1" l="1"/>
  <c r="N34" i="1" s="1"/>
  <c r="N36" i="1" s="1"/>
  <c r="N39" i="1" s="1"/>
  <c r="N40" i="1" s="1"/>
  <c r="N42" i="1" s="1"/>
  <c r="N43" i="1" l="1"/>
  <c r="N47" i="1" s="1"/>
  <c r="N49"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Ingrid Baumann Fonay</author>
  </authors>
  <commentList>
    <comment ref="M46" authorId="0" shapeId="0" xr:uid="{137FEB56-9783-40C3-8DA3-453B2923A047}">
      <text>
        <r>
          <rPr>
            <b/>
            <sz val="9"/>
            <color indexed="81"/>
            <rFont val="Tahoma"/>
            <family val="2"/>
          </rPr>
          <t>Net Cbio price (excludes PIS/COFINS and income tax)</t>
        </r>
      </text>
    </comment>
  </commentList>
</comments>
</file>

<file path=xl/sharedStrings.xml><?xml version="1.0" encoding="utf-8"?>
<sst xmlns="http://schemas.openxmlformats.org/spreadsheetml/2006/main" count="69" uniqueCount="66">
  <si>
    <t>ICMS</t>
  </si>
  <si>
    <t>PIS/COFINS</t>
  </si>
  <si>
    <t>INSS</t>
  </si>
  <si>
    <t>TRS Price</t>
  </si>
  <si>
    <t>VHP equival. ex-mill (R$/ton)</t>
  </si>
  <si>
    <t>Freight (R$/ton)</t>
  </si>
  <si>
    <t>VHP equival. FOB (R$/ton)</t>
  </si>
  <si>
    <t>VHP equival. FOB (US$/ton)</t>
  </si>
  <si>
    <t>POL premium</t>
  </si>
  <si>
    <t xml:space="preserve">NY ICE #11 Settlement </t>
  </si>
  <si>
    <t>VHP equival. FOB ICE #11 (cts/lb)</t>
  </si>
  <si>
    <t>VHP equival. FOB ICE #11 (US$/ton)</t>
  </si>
  <si>
    <t xml:space="preserve">Ethanol - Sugar Equivalent </t>
  </si>
  <si>
    <t>Subtotal</t>
  </si>
  <si>
    <t>Hydrous MS</t>
  </si>
  <si>
    <t>I.</t>
  </si>
  <si>
    <t>Premium / (Discount)</t>
  </si>
  <si>
    <t>II.</t>
  </si>
  <si>
    <t>III.</t>
  </si>
  <si>
    <t>IV.</t>
  </si>
  <si>
    <t>V.</t>
  </si>
  <si>
    <t>VI.</t>
  </si>
  <si>
    <t>VII.</t>
  </si>
  <si>
    <t>VIII.</t>
  </si>
  <si>
    <t>CBIO (R$/cbio)</t>
  </si>
  <si>
    <t>Reintegra (tax) (%)</t>
  </si>
  <si>
    <t>Senar (tax) (%)</t>
  </si>
  <si>
    <t>Cbio (R$/Cbio)</t>
  </si>
  <si>
    <t>IX.</t>
  </si>
  <si>
    <t>Hydrous SP</t>
  </si>
  <si>
    <t>VHP BASIS</t>
  </si>
  <si>
    <t>Objective and FAQ</t>
  </si>
  <si>
    <t>x</t>
  </si>
  <si>
    <t>What's the main objective of this Excel file?</t>
  </si>
  <si>
    <t xml:space="preserve">This spreadsheet aims to help in the conversion of ethanol prices expressed in BRL/m3 into sugar equivalent expressed in ct/lb in order to understand the price premium/discount of ethanol versus sugar. </t>
  </si>
  <si>
    <t>Rationale</t>
  </si>
  <si>
    <t>The spreadsheet is divided into 5 sections:</t>
  </si>
  <si>
    <t>Suggested Source</t>
  </si>
  <si>
    <t>https://www.cepea.esalq.usp.br/br/indicador/etanol-diario-paulinia.aspx</t>
  </si>
  <si>
    <t xml:space="preserve">I. we build ethanol’s gross price and work our way into a price net of production and selling taxes; </t>
  </si>
  <si>
    <t xml:space="preserve">II. we convert ethanol’s price in BRL/m3 into sugar equivalent in BRL/Tn; </t>
  </si>
  <si>
    <t xml:space="preserve">III. we add freight and fobbing expenses to reach an FOB price in USD/Tn; </t>
  </si>
  <si>
    <t>IV. we add/substract taxes related to sugar or ethanol sales that represent an opportunity cost.</t>
  </si>
  <si>
    <t xml:space="preserve">V. we compare ethanol’s price expressed in sugar equivalent, to sugar’s actual price as per ICE #11 contract. </t>
  </si>
  <si>
    <t>CONTACT IR</t>
  </si>
  <si>
    <t>How the spreadsheet works</t>
  </si>
  <si>
    <t>Update cells K4 to K8 by following the links cited in the column “source”.</t>
  </si>
  <si>
    <t>Exchange rate (R$/US$)</t>
  </si>
  <si>
    <t>Paulinia's net Hydrous price (R$/m3)</t>
  </si>
  <si>
    <t>Basis RP - MS (R$/m3)</t>
  </si>
  <si>
    <t>Basis Paulínia - RP (R$/m3)</t>
  </si>
  <si>
    <t>Hydrous ex-mill R$/m3</t>
  </si>
  <si>
    <t>TRS -&gt; m3 hydrous</t>
  </si>
  <si>
    <t>TRS -&gt; ton VHP</t>
  </si>
  <si>
    <t xml:space="preserve">Then, we substract the incentive of export sugar (Reintegra) and the sugar premium as it is considered an opportunity cost, whereas we include the tax to export sugar (Senar) and the price of CBios (we have the right to issue and sell carbon credits for our ethanol sales). </t>
  </si>
  <si>
    <t>Gross ex-mill (R$/m3) Eq.</t>
  </si>
  <si>
    <t>Fobbing Cost (R$/ton)</t>
  </si>
  <si>
    <t>https://www.bcb.gov.br/</t>
  </si>
  <si>
    <t>Production taxes and basis from Paulinia to MS are added to Paulinia’s net hydrous price to get to the ex-mill gross price for ethanol. This is shown in cell N27.</t>
  </si>
  <si>
    <t>Once we get to the ex - mill gross price, we substract both production and selling taxes. This is shown in cell N32.</t>
  </si>
  <si>
    <t>Then, we convert R$/m3 into R$/ton. This is shown in cell N36.</t>
  </si>
  <si>
    <t>We calculate a FOB R$/ton price which is shown in cell N39. For this, we add both the freight to the port and the fobbing cost. This price is then converted into US$/ton in cell N40.</t>
  </si>
  <si>
    <t>A POL premium should be added to the price. In effect, Brazilian sugar has more sugar content than the specificiations of the #11 contract. Cell N42 accounts for this price premium.</t>
  </si>
  <si>
    <t>Finally, in cell N47 the price is converted from US$/ton to cts/lb</t>
  </si>
  <si>
    <t>In cell N48, plug the Sugar # 11 Active Contract price ("SBA Comdty")</t>
  </si>
  <si>
    <t>For illustrative purposes, we are showing the construction of the EBITDA price rather than the cash result related to our accumulated PIS/COFINS and ICMS tax credits in Mato Grosso do Sul. If you prefer to use the cash result instead, please set cells N28 and N29 to zero.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</si>
</sst>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 #,##0.00_);_(* \(#,##0.00\);_(* &quot;-&quot;??_);_(@_)"/>
    <numFmt numFmtId="165" formatCode="#,##0.0;\(#,##0.0\)"/>
    <numFmt numFmtId="166" formatCode="#,##0;\(#,##0\)"/>
    <numFmt numFmtId="167" formatCode="0.0"/>
    <numFmt numFmtId="168" formatCode="0.0%;\(0.0%\)"/>
  </numFmts>
  <fonts count="34">
    <font>
      <sz val="11"/>
      <color indexed="8"/>
      <name val="Calibri"/>
      <family val="2"/>
      <charset val="134"/>
    </font>
    <font>
      <sz val="11"/>
      <color theme="1"/>
      <name val="Calibri"/>
      <family val="2"/>
      <scheme val="minor"/>
    </font>
    <font>
      <sz val="11"/>
      <color indexed="8"/>
      <name val="Calibri"/>
      <family val="2"/>
      <charset val="134"/>
    </font>
    <font>
      <sz val="10"/>
      <color indexed="8"/>
      <name val="Nunito"/>
    </font>
    <font>
      <sz val="10"/>
      <color theme="1"/>
      <name val="Nunito"/>
    </font>
    <font>
      <b/>
      <sz val="20"/>
      <color rgb="FF005837"/>
      <name val="Nunito"/>
    </font>
    <font>
      <b/>
      <sz val="24"/>
      <color rgb="FF005837"/>
      <name val="Montserrat"/>
    </font>
    <font>
      <sz val="9"/>
      <name val="Montserrat"/>
    </font>
    <font>
      <b/>
      <i/>
      <u/>
      <sz val="10"/>
      <color indexed="8"/>
      <name val="Montserrat"/>
    </font>
    <font>
      <sz val="10"/>
      <color indexed="8"/>
      <name val="Montserrat"/>
    </font>
    <font>
      <b/>
      <sz val="10"/>
      <color theme="1"/>
      <name val="Montserrat"/>
    </font>
    <font>
      <sz val="10"/>
      <color theme="1"/>
      <name val="Montserrat"/>
    </font>
    <font>
      <sz val="10"/>
      <color rgb="FF0000FF"/>
      <name val="Montserrat"/>
    </font>
    <font>
      <sz val="10"/>
      <color rgb="FF92D050"/>
      <name val="Montserrat"/>
    </font>
    <font>
      <sz val="10"/>
      <color rgb="FF005837"/>
      <name val="Montserrat"/>
    </font>
    <font>
      <b/>
      <sz val="10"/>
      <color theme="0"/>
      <name val="Montserrat"/>
    </font>
    <font>
      <b/>
      <i/>
      <sz val="10"/>
      <color theme="0"/>
      <name val="Montserrat"/>
    </font>
    <font>
      <sz val="9"/>
      <color rgb="FF0000FF"/>
      <name val="Montserrat"/>
    </font>
    <font>
      <sz val="10"/>
      <name val="Montserrat"/>
    </font>
    <font>
      <sz val="10"/>
      <color rgb="FF0000FF"/>
      <name val="Nunito"/>
    </font>
    <font>
      <sz val="10"/>
      <name val="Nunito"/>
    </font>
    <font>
      <b/>
      <sz val="10"/>
      <color rgb="FF0000FF"/>
      <name val="Montserrat"/>
    </font>
    <font>
      <b/>
      <sz val="9"/>
      <color indexed="81"/>
      <name val="Tahoma"/>
      <family val="2"/>
    </font>
    <font>
      <b/>
      <sz val="24"/>
      <color rgb="FF005837"/>
      <name val="Nunito"/>
    </font>
    <font>
      <b/>
      <sz val="20.399999999999999"/>
      <color rgb="FF005837"/>
      <name val="Montserrat"/>
    </font>
    <font>
      <b/>
      <sz val="11"/>
      <color rgb="FFC00000"/>
      <name val="Montserrat"/>
    </font>
    <font>
      <b/>
      <sz val="11"/>
      <color rgb="FF005A3E"/>
      <name val="Montserrat"/>
    </font>
    <font>
      <sz val="11"/>
      <color indexed="8"/>
      <name val="Montserrat"/>
    </font>
    <font>
      <b/>
      <sz val="9"/>
      <color indexed="8"/>
      <name val="Montserrat"/>
    </font>
    <font>
      <u/>
      <sz val="11"/>
      <color theme="10"/>
      <name val="Calibri"/>
      <family val="2"/>
      <charset val="134"/>
    </font>
    <font>
      <u/>
      <sz val="8"/>
      <color theme="10"/>
      <name val="Montserrat"/>
    </font>
    <font>
      <sz val="8"/>
      <color rgb="FF0000FF"/>
      <name val="Montserrat"/>
    </font>
    <font>
      <sz val="11"/>
      <color indexed="8"/>
      <name val="Calibri"/>
      <family val="2"/>
    </font>
    <font>
      <i/>
      <sz val="10"/>
      <color indexed="8"/>
      <name val="Montserrat"/>
    </font>
  </fonts>
  <fills count="6">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0"/>
        <bgColor indexed="64"/>
      </patternFill>
    </fill>
    <fill>
      <patternFill patternType="solid">
        <fgColor rgb="FF005837"/>
        <bgColor indexed="64"/>
      </patternFill>
    </fill>
  </fills>
  <borders count="23">
    <border>
      <left/>
      <right/>
      <top/>
      <bottom/>
      <diagonal/>
    </border>
    <border>
      <left/>
      <right/>
      <top/>
      <bottom style="thin">
        <color indexed="64"/>
      </bottom>
      <diagonal/>
    </border>
    <border>
      <left/>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top/>
      <bottom style="medium">
        <color rgb="FF005837"/>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dashed">
        <color rgb="FF005837"/>
      </left>
      <right/>
      <top style="dashed">
        <color rgb="FF005837"/>
      </top>
      <bottom/>
      <diagonal/>
    </border>
    <border>
      <left/>
      <right/>
      <top style="dashed">
        <color rgb="FF005837"/>
      </top>
      <bottom/>
      <diagonal/>
    </border>
    <border>
      <left/>
      <right style="dashed">
        <color rgb="FF005837"/>
      </right>
      <top style="dashed">
        <color rgb="FF005837"/>
      </top>
      <bottom/>
      <diagonal/>
    </border>
    <border>
      <left style="dashed">
        <color rgb="FF005837"/>
      </left>
      <right/>
      <top/>
      <bottom style="dashed">
        <color rgb="FF005837"/>
      </bottom>
      <diagonal/>
    </border>
    <border>
      <left/>
      <right/>
      <top/>
      <bottom style="dashed">
        <color rgb="FF005837"/>
      </bottom>
      <diagonal/>
    </border>
    <border>
      <left/>
      <right style="dashed">
        <color rgb="FF005837"/>
      </right>
      <top/>
      <bottom style="dashed">
        <color rgb="FF005837"/>
      </bottom>
      <diagonal/>
    </border>
    <border>
      <left style="dashed">
        <color rgb="FF005837"/>
      </left>
      <right/>
      <top/>
      <bottom/>
      <diagonal/>
    </border>
    <border>
      <left/>
      <right style="dashed">
        <color rgb="FF005837"/>
      </right>
      <top/>
      <bottom/>
      <diagonal/>
    </border>
    <border>
      <left style="thin">
        <color indexed="64"/>
      </left>
      <right/>
      <top/>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right style="thin">
        <color indexed="64"/>
      </right>
      <top/>
      <bottom style="dashed">
        <color indexed="64"/>
      </bottom>
      <diagonal/>
    </border>
  </borders>
  <cellStyleXfs count="6">
    <xf numFmtId="0" fontId="0" fillId="0" borderId="0">
      <alignment vertical="center"/>
    </xf>
    <xf numFmtId="43" fontId="2" fillId="0" borderId="0" applyFont="0" applyFill="0" applyBorder="0" applyAlignment="0" applyProtection="0">
      <alignment vertical="center"/>
    </xf>
    <xf numFmtId="9" fontId="2" fillId="0" borderId="0" applyFont="0" applyFill="0" applyBorder="0" applyAlignment="0" applyProtection="0">
      <alignment vertical="center"/>
    </xf>
    <xf numFmtId="164" fontId="2" fillId="0" borderId="0" applyFont="0" applyFill="0" applyBorder="0" applyAlignment="0" applyProtection="0">
      <alignment vertical="center"/>
    </xf>
    <xf numFmtId="0" fontId="1" fillId="0" borderId="0"/>
    <xf numFmtId="0" fontId="29" fillId="0" borderId="0" applyNumberFormat="0" applyFill="0" applyBorder="0" applyAlignment="0" applyProtection="0">
      <alignment vertical="center"/>
    </xf>
  </cellStyleXfs>
  <cellXfs count="134">
    <xf numFmtId="0" fontId="0" fillId="0" borderId="0" xfId="0">
      <alignment vertical="center"/>
    </xf>
    <xf numFmtId="0" fontId="3" fillId="0" borderId="0" xfId="0" applyFont="1" applyAlignment="1"/>
    <xf numFmtId="0" fontId="3" fillId="0" borderId="2" xfId="0" applyFont="1" applyBorder="1" applyAlignment="1"/>
    <xf numFmtId="4" fontId="3" fillId="0" borderId="0" xfId="0" applyNumberFormat="1" applyFont="1" applyAlignment="1"/>
    <xf numFmtId="43" fontId="3" fillId="0" borderId="0" xfId="1" applyFont="1" applyBorder="1" applyAlignment="1"/>
    <xf numFmtId="43" fontId="3" fillId="0" borderId="0" xfId="0" applyNumberFormat="1" applyFont="1" applyAlignment="1"/>
    <xf numFmtId="0" fontId="3" fillId="0" borderId="1" xfId="0" applyFont="1" applyBorder="1" applyAlignment="1"/>
    <xf numFmtId="0" fontId="4" fillId="0" borderId="0" xfId="0" applyFont="1" applyAlignment="1">
      <alignment horizontal="center"/>
    </xf>
    <xf numFmtId="0" fontId="5" fillId="0" borderId="6" xfId="0" applyFont="1" applyBorder="1" applyAlignment="1"/>
    <xf numFmtId="0" fontId="3" fillId="0" borderId="6" xfId="0" applyFont="1" applyBorder="1" applyAlignment="1"/>
    <xf numFmtId="10" fontId="3" fillId="0" borderId="0" xfId="0" applyNumberFormat="1" applyFont="1" applyAlignment="1"/>
    <xf numFmtId="0" fontId="3" fillId="0" borderId="8" xfId="0" applyFont="1" applyBorder="1" applyAlignment="1"/>
    <xf numFmtId="0" fontId="3" fillId="0" borderId="7" xfId="0" applyFont="1" applyBorder="1" applyAlignment="1"/>
    <xf numFmtId="0" fontId="3" fillId="0" borderId="18" xfId="0" applyFont="1" applyBorder="1" applyAlignment="1"/>
    <xf numFmtId="0" fontId="6" fillId="0" borderId="6" xfId="0" applyFont="1" applyBorder="1" applyAlignment="1"/>
    <xf numFmtId="0" fontId="8" fillId="0" borderId="0" xfId="0" applyFont="1" applyAlignment="1"/>
    <xf numFmtId="0" fontId="9" fillId="0" borderId="0" xfId="0" applyFont="1" applyAlignment="1"/>
    <xf numFmtId="0" fontId="9" fillId="0" borderId="0" xfId="0" applyFont="1" applyAlignment="1">
      <alignment horizontal="center"/>
    </xf>
    <xf numFmtId="0" fontId="9" fillId="0" borderId="2" xfId="0" applyFont="1" applyBorder="1" applyAlignment="1"/>
    <xf numFmtId="0" fontId="9" fillId="0" borderId="5" xfId="0" applyFont="1" applyBorder="1" applyAlignment="1"/>
    <xf numFmtId="0" fontId="10" fillId="3" borderId="2" xfId="0" applyFont="1" applyFill="1" applyBorder="1">
      <alignment vertical="center"/>
    </xf>
    <xf numFmtId="9" fontId="11" fillId="3" borderId="2" xfId="2" applyFont="1" applyFill="1" applyBorder="1" applyAlignment="1">
      <alignment vertical="center"/>
    </xf>
    <xf numFmtId="3" fontId="10" fillId="3" borderId="5" xfId="0" applyNumberFormat="1" applyFont="1" applyFill="1" applyBorder="1" applyAlignment="1">
      <alignment horizontal="center" vertical="center"/>
    </xf>
    <xf numFmtId="0" fontId="9" fillId="0" borderId="3" xfId="0" applyFont="1" applyBorder="1" applyAlignment="1"/>
    <xf numFmtId="0" fontId="11" fillId="2" borderId="0" xfId="0" applyFont="1" applyFill="1">
      <alignment vertical="center"/>
    </xf>
    <xf numFmtId="0" fontId="11" fillId="3" borderId="18" xfId="0" applyFont="1" applyFill="1" applyBorder="1">
      <alignment vertical="center"/>
    </xf>
    <xf numFmtId="10" fontId="11" fillId="3" borderId="0" xfId="2" applyNumberFormat="1" applyFont="1" applyFill="1" applyBorder="1" applyAlignment="1">
      <alignment horizontal="center" vertical="center"/>
    </xf>
    <xf numFmtId="0" fontId="10" fillId="4" borderId="19" xfId="0" applyFont="1" applyFill="1" applyBorder="1">
      <alignment vertical="center"/>
    </xf>
    <xf numFmtId="10" fontId="11" fillId="4" borderId="20" xfId="2" applyNumberFormat="1" applyFont="1" applyFill="1" applyBorder="1" applyAlignment="1">
      <alignment horizontal="center" vertical="center"/>
    </xf>
    <xf numFmtId="166" fontId="10" fillId="4" borderId="21" xfId="0" applyNumberFormat="1" applyFont="1" applyFill="1" applyBorder="1" applyAlignment="1">
      <alignment horizontal="center" vertical="center"/>
    </xf>
    <xf numFmtId="0" fontId="11" fillId="3" borderId="0" xfId="0" applyFont="1" applyFill="1">
      <alignment vertical="center"/>
    </xf>
    <xf numFmtId="0" fontId="10" fillId="4" borderId="2" xfId="0" applyFont="1" applyFill="1" applyBorder="1">
      <alignment vertical="center"/>
    </xf>
    <xf numFmtId="0" fontId="10" fillId="4" borderId="2" xfId="0" applyFont="1" applyFill="1" applyBorder="1" applyAlignment="1">
      <alignment horizontal="center" vertical="center"/>
    </xf>
    <xf numFmtId="3" fontId="10" fillId="4" borderId="5" xfId="0" applyNumberFormat="1" applyFont="1" applyFill="1" applyBorder="1" applyAlignment="1">
      <alignment horizontal="center" vertical="center"/>
    </xf>
    <xf numFmtId="4" fontId="11" fillId="3" borderId="3" xfId="0" applyNumberFormat="1" applyFont="1" applyFill="1" applyBorder="1" applyAlignment="1">
      <alignment horizontal="center" vertical="center"/>
    </xf>
    <xf numFmtId="0" fontId="11" fillId="4" borderId="0" xfId="0" applyFont="1" applyFill="1">
      <alignment vertical="center"/>
    </xf>
    <xf numFmtId="3" fontId="11" fillId="4" borderId="3" xfId="0" applyNumberFormat="1" applyFont="1" applyFill="1" applyBorder="1" applyAlignment="1">
      <alignment horizontal="center" vertical="center"/>
    </xf>
    <xf numFmtId="0" fontId="9" fillId="0" borderId="1" xfId="0" applyFont="1" applyBorder="1" applyAlignment="1"/>
    <xf numFmtId="0" fontId="9" fillId="0" borderId="4" xfId="0" applyFont="1" applyBorder="1" applyAlignment="1"/>
    <xf numFmtId="0" fontId="10" fillId="4" borderId="1" xfId="0" applyFont="1" applyFill="1" applyBorder="1">
      <alignment vertical="center"/>
    </xf>
    <xf numFmtId="0" fontId="10" fillId="4" borderId="1" xfId="0" applyFont="1" applyFill="1" applyBorder="1" applyAlignment="1">
      <alignment horizontal="center" vertical="center"/>
    </xf>
    <xf numFmtId="3" fontId="10" fillId="4" borderId="4" xfId="0" applyNumberFormat="1" applyFont="1" applyFill="1" applyBorder="1" applyAlignment="1">
      <alignment horizontal="center" vertical="center"/>
    </xf>
    <xf numFmtId="0" fontId="11" fillId="3" borderId="2" xfId="0" applyFont="1" applyFill="1" applyBorder="1">
      <alignment vertical="center"/>
    </xf>
    <xf numFmtId="0" fontId="13" fillId="3" borderId="2" xfId="0" applyFont="1" applyFill="1" applyBorder="1" applyAlignment="1">
      <alignment horizontal="center" vertical="center"/>
    </xf>
    <xf numFmtId="3" fontId="14" fillId="4" borderId="3" xfId="0" applyNumberFormat="1" applyFont="1" applyFill="1" applyBorder="1" applyAlignment="1">
      <alignment horizontal="center" vertical="center"/>
    </xf>
    <xf numFmtId="0" fontId="10" fillId="3" borderId="0" xfId="0" applyFont="1" applyFill="1">
      <alignment vertical="center"/>
    </xf>
    <xf numFmtId="0" fontId="10" fillId="3" borderId="0" xfId="0" applyFont="1" applyFill="1" applyAlignment="1">
      <alignment horizontal="center" vertical="center"/>
    </xf>
    <xf numFmtId="3" fontId="10" fillId="3" borderId="3" xfId="0" applyNumberFormat="1" applyFont="1" applyFill="1" applyBorder="1" applyAlignment="1">
      <alignment horizontal="center" vertical="center"/>
    </xf>
    <xf numFmtId="0" fontId="10" fillId="2" borderId="0" xfId="0" applyFont="1" applyFill="1">
      <alignment vertical="center"/>
    </xf>
    <xf numFmtId="3" fontId="10" fillId="2" borderId="3" xfId="0" applyNumberFormat="1" applyFont="1" applyFill="1" applyBorder="1" applyAlignment="1">
      <alignment horizontal="center" vertical="center"/>
    </xf>
    <xf numFmtId="0" fontId="15" fillId="5" borderId="9" xfId="0" applyFont="1" applyFill="1" applyBorder="1" applyAlignment="1">
      <alignment horizontal="center"/>
    </xf>
    <xf numFmtId="0" fontId="11" fillId="0" borderId="0" xfId="0" applyFont="1">
      <alignment vertical="center"/>
    </xf>
    <xf numFmtId="165" fontId="11" fillId="3" borderId="3" xfId="0" applyNumberFormat="1" applyFont="1" applyFill="1" applyBorder="1" applyAlignment="1">
      <alignment horizontal="center" vertical="center"/>
    </xf>
    <xf numFmtId="165" fontId="14" fillId="0" borderId="4" xfId="0" applyNumberFormat="1" applyFont="1" applyBorder="1" applyAlignment="1">
      <alignment horizontal="center" vertical="center"/>
    </xf>
    <xf numFmtId="0" fontId="15" fillId="5" borderId="2" xfId="0" applyFont="1" applyFill="1" applyBorder="1">
      <alignment vertical="center"/>
    </xf>
    <xf numFmtId="0" fontId="15" fillId="5" borderId="2" xfId="0" applyFont="1" applyFill="1" applyBorder="1" applyAlignment="1">
      <alignment horizontal="center" vertical="center"/>
    </xf>
    <xf numFmtId="4" fontId="15" fillId="5" borderId="3" xfId="0" applyNumberFormat="1" applyFont="1" applyFill="1" applyBorder="1" applyAlignment="1">
      <alignment horizontal="center" vertical="center"/>
    </xf>
    <xf numFmtId="0" fontId="15" fillId="5" borderId="0" xfId="0" applyFont="1" applyFill="1">
      <alignment vertical="center"/>
    </xf>
    <xf numFmtId="0" fontId="15" fillId="5" borderId="0" xfId="0" applyFont="1" applyFill="1" applyAlignment="1">
      <alignment horizontal="center" vertical="center"/>
    </xf>
    <xf numFmtId="0" fontId="16" fillId="5" borderId="7" xfId="0" applyFont="1" applyFill="1" applyBorder="1" applyAlignment="1">
      <alignment vertical="center" wrapText="1"/>
    </xf>
    <xf numFmtId="2" fontId="16" fillId="5" borderId="1" xfId="0" applyNumberFormat="1" applyFont="1" applyFill="1" applyBorder="1" applyAlignment="1">
      <alignment horizontal="center" vertical="center"/>
    </xf>
    <xf numFmtId="168" fontId="16" fillId="5" borderId="4" xfId="2" applyNumberFormat="1" applyFont="1" applyFill="1" applyBorder="1" applyAlignment="1">
      <alignment horizontal="center" vertical="center"/>
    </xf>
    <xf numFmtId="9" fontId="11" fillId="3" borderId="8" xfId="2" applyFont="1" applyFill="1" applyBorder="1" applyAlignment="1">
      <alignment vertical="center"/>
    </xf>
    <xf numFmtId="10" fontId="11" fillId="4" borderId="19" xfId="2" applyNumberFormat="1" applyFont="1" applyFill="1" applyBorder="1" applyAlignment="1">
      <alignment horizontal="center" vertical="center"/>
    </xf>
    <xf numFmtId="10" fontId="12" fillId="3" borderId="18" xfId="2" applyNumberFormat="1" applyFont="1" applyFill="1" applyBorder="1" applyAlignment="1">
      <alignment horizontal="center" vertical="center"/>
    </xf>
    <xf numFmtId="0" fontId="10" fillId="4" borderId="8" xfId="0" applyFont="1" applyFill="1" applyBorder="1" applyAlignment="1">
      <alignment horizontal="center" vertical="center"/>
    </xf>
    <xf numFmtId="0" fontId="10" fillId="4" borderId="7" xfId="0" applyFont="1" applyFill="1" applyBorder="1" applyAlignment="1">
      <alignment horizontal="center" vertical="center"/>
    </xf>
    <xf numFmtId="0" fontId="13" fillId="3" borderId="8" xfId="0" applyFont="1" applyFill="1" applyBorder="1" applyAlignment="1">
      <alignment horizontal="center" vertical="center"/>
    </xf>
    <xf numFmtId="0" fontId="10" fillId="3" borderId="18" xfId="0" applyFont="1" applyFill="1" applyBorder="1" applyAlignment="1">
      <alignment horizontal="center" vertical="center"/>
    </xf>
    <xf numFmtId="0" fontId="10" fillId="2" borderId="18" xfId="0" applyFont="1" applyFill="1" applyBorder="1">
      <alignment vertical="center"/>
    </xf>
    <xf numFmtId="0" fontId="15" fillId="5" borderId="8" xfId="0" applyFont="1" applyFill="1" applyBorder="1" applyAlignment="1">
      <alignment horizontal="center" vertical="center"/>
    </xf>
    <xf numFmtId="0" fontId="15" fillId="5" borderId="18" xfId="0" applyFont="1" applyFill="1" applyBorder="1" applyAlignment="1">
      <alignment horizontal="center" vertical="center"/>
    </xf>
    <xf numFmtId="2" fontId="16" fillId="5" borderId="7" xfId="0" applyNumberFormat="1" applyFont="1" applyFill="1" applyBorder="1" applyAlignment="1">
      <alignment horizontal="center" vertical="center"/>
    </xf>
    <xf numFmtId="0" fontId="7" fillId="0" borderId="11" xfId="0" applyFont="1" applyBorder="1" applyAlignment="1"/>
    <xf numFmtId="0" fontId="7" fillId="0" borderId="0" xfId="0" applyFont="1" applyAlignment="1"/>
    <xf numFmtId="0" fontId="7" fillId="0" borderId="14" xfId="0" applyFont="1" applyBorder="1" applyAlignment="1"/>
    <xf numFmtId="0" fontId="7" fillId="0" borderId="10" xfId="0" applyFont="1" applyBorder="1" applyAlignment="1">
      <alignment horizontal="left"/>
    </xf>
    <xf numFmtId="0" fontId="7" fillId="0" borderId="16" xfId="0" applyFont="1" applyBorder="1" applyAlignment="1">
      <alignment horizontal="left"/>
    </xf>
    <xf numFmtId="0" fontId="7" fillId="0" borderId="13" xfId="0" applyFont="1" applyBorder="1" applyAlignment="1">
      <alignment horizontal="left"/>
    </xf>
    <xf numFmtId="165" fontId="18" fillId="2" borderId="3" xfId="0" applyNumberFormat="1" applyFont="1" applyFill="1" applyBorder="1" applyAlignment="1">
      <alignment horizontal="center" vertical="center"/>
    </xf>
    <xf numFmtId="4" fontId="19" fillId="0" borderId="0" xfId="0" applyNumberFormat="1" applyFont="1" applyAlignment="1"/>
    <xf numFmtId="165" fontId="18" fillId="3" borderId="3" xfId="0" applyNumberFormat="1" applyFont="1" applyFill="1" applyBorder="1" applyAlignment="1">
      <alignment horizontal="center" vertical="center"/>
    </xf>
    <xf numFmtId="166" fontId="17" fillId="0" borderId="15" xfId="0" applyNumberFormat="1" applyFont="1" applyBorder="1" applyAlignment="1">
      <alignment horizontal="center"/>
    </xf>
    <xf numFmtId="10" fontId="18" fillId="0" borderId="0" xfId="2" applyNumberFormat="1" applyFont="1" applyFill="1" applyBorder="1" applyAlignment="1">
      <alignment horizontal="center" vertical="center"/>
    </xf>
    <xf numFmtId="10" fontId="18" fillId="0" borderId="18" xfId="2" applyNumberFormat="1" applyFont="1" applyFill="1" applyBorder="1" applyAlignment="1">
      <alignment horizontal="center" vertical="center"/>
    </xf>
    <xf numFmtId="165" fontId="18" fillId="3" borderId="22" xfId="0" applyNumberFormat="1" applyFont="1" applyFill="1" applyBorder="1" applyAlignment="1">
      <alignment horizontal="center" vertical="center"/>
    </xf>
    <xf numFmtId="10" fontId="18" fillId="3" borderId="0" xfId="2" applyNumberFormat="1" applyFont="1" applyFill="1" applyBorder="1" applyAlignment="1">
      <alignment horizontal="center" vertical="center"/>
    </xf>
    <xf numFmtId="10" fontId="18" fillId="3" borderId="18" xfId="2" applyNumberFormat="1" applyFont="1" applyFill="1" applyBorder="1" applyAlignment="1">
      <alignment horizontal="center" vertical="center"/>
    </xf>
    <xf numFmtId="0" fontId="18" fillId="3" borderId="0" xfId="0" applyFont="1" applyFill="1" applyAlignment="1">
      <alignment horizontal="center" vertical="center"/>
    </xf>
    <xf numFmtId="4" fontId="18" fillId="3" borderId="3" xfId="0" applyNumberFormat="1" applyFont="1" applyFill="1" applyBorder="1" applyAlignment="1">
      <alignment horizontal="center" vertical="center"/>
    </xf>
    <xf numFmtId="0" fontId="20" fillId="0" borderId="0" xfId="0" applyFont="1" applyAlignment="1"/>
    <xf numFmtId="0" fontId="18" fillId="3" borderId="18" xfId="0" applyFont="1" applyFill="1" applyBorder="1" applyAlignment="1">
      <alignment horizontal="center" vertical="center"/>
    </xf>
    <xf numFmtId="0" fontId="18" fillId="4" borderId="0" xfId="0" applyFont="1" applyFill="1" applyAlignment="1">
      <alignment horizontal="center" vertical="center"/>
    </xf>
    <xf numFmtId="3" fontId="18" fillId="4" borderId="3" xfId="0" applyNumberFormat="1" applyFont="1" applyFill="1" applyBorder="1" applyAlignment="1">
      <alignment horizontal="center" vertical="center"/>
    </xf>
    <xf numFmtId="0" fontId="18" fillId="4" borderId="18" xfId="0" applyFont="1" applyFill="1" applyBorder="1" applyAlignment="1">
      <alignment horizontal="center" vertical="center"/>
    </xf>
    <xf numFmtId="10" fontId="18" fillId="3" borderId="0" xfId="0" applyNumberFormat="1" applyFont="1" applyFill="1" applyAlignment="1">
      <alignment horizontal="center" vertical="center"/>
    </xf>
    <xf numFmtId="10" fontId="18" fillId="3" borderId="18" xfId="0" applyNumberFormat="1" applyFont="1" applyFill="1" applyBorder="1" applyAlignment="1">
      <alignment horizontal="center" vertical="center"/>
    </xf>
    <xf numFmtId="4" fontId="21" fillId="5" borderId="3" xfId="0" applyNumberFormat="1" applyFont="1" applyFill="1" applyBorder="1" applyAlignment="1">
      <alignment horizontal="center" vertical="center"/>
    </xf>
    <xf numFmtId="167" fontId="18" fillId="0" borderId="0" xfId="0" applyNumberFormat="1" applyFont="1" applyAlignment="1">
      <alignment horizontal="center" vertical="center"/>
    </xf>
    <xf numFmtId="167" fontId="18" fillId="0" borderId="18" xfId="0" applyNumberFormat="1" applyFont="1" applyBorder="1" applyAlignment="1">
      <alignment horizontal="center" vertical="center"/>
    </xf>
    <xf numFmtId="0" fontId="23" fillId="0" borderId="6" xfId="0" applyFont="1" applyBorder="1" applyAlignment="1"/>
    <xf numFmtId="0" fontId="24" fillId="0" borderId="6" xfId="0" applyFont="1" applyBorder="1" applyAlignment="1"/>
    <xf numFmtId="0" fontId="1" fillId="0" borderId="0" xfId="4"/>
    <xf numFmtId="0" fontId="25" fillId="0" borderId="0" xfId="0" applyFont="1">
      <alignment vertical="center"/>
    </xf>
    <xf numFmtId="0" fontId="26" fillId="0" borderId="0" xfId="0" applyFont="1">
      <alignment vertical="center"/>
    </xf>
    <xf numFmtId="0" fontId="27" fillId="0" borderId="0" xfId="0" applyFont="1" applyAlignment="1">
      <alignment vertical="center" wrapText="1"/>
    </xf>
    <xf numFmtId="0" fontId="27" fillId="0" borderId="0" xfId="0" applyFont="1">
      <alignment vertical="center"/>
    </xf>
    <xf numFmtId="0" fontId="0" fillId="0" borderId="0" xfId="0" applyAlignment="1">
      <alignment vertical="center" wrapText="1"/>
    </xf>
    <xf numFmtId="0" fontId="5" fillId="0" borderId="0" xfId="0" applyFont="1" applyAlignment="1"/>
    <xf numFmtId="0" fontId="6" fillId="0" borderId="0" xfId="0" applyFont="1" applyAlignment="1"/>
    <xf numFmtId="0" fontId="28" fillId="0" borderId="0" xfId="0" applyFont="1" applyAlignment="1">
      <alignment horizontal="center"/>
    </xf>
    <xf numFmtId="3" fontId="30" fillId="0" borderId="17" xfId="5" applyNumberFormat="1" applyFont="1" applyBorder="1" applyAlignment="1">
      <alignment horizontal="center"/>
    </xf>
    <xf numFmtId="166" fontId="31" fillId="0" borderId="15" xfId="0" applyNumberFormat="1" applyFont="1" applyBorder="1" applyAlignment="1">
      <alignment horizontal="center"/>
    </xf>
    <xf numFmtId="0" fontId="7" fillId="0" borderId="0" xfId="0" applyFont="1" applyAlignment="1">
      <alignment horizontal="left"/>
    </xf>
    <xf numFmtId="166" fontId="17" fillId="0" borderId="0" xfId="0" applyNumberFormat="1" applyFont="1" applyAlignment="1">
      <alignment horizontal="center"/>
    </xf>
    <xf numFmtId="166" fontId="30" fillId="0" borderId="0" xfId="5" applyNumberFormat="1" applyFont="1" applyBorder="1" applyAlignment="1">
      <alignment horizontal="center"/>
    </xf>
    <xf numFmtId="3" fontId="31" fillId="0" borderId="17" xfId="5" applyNumberFormat="1" applyFont="1" applyBorder="1" applyAlignment="1">
      <alignment horizontal="center"/>
    </xf>
    <xf numFmtId="0" fontId="32" fillId="0" borderId="0" xfId="0" applyFont="1">
      <alignment vertical="center"/>
    </xf>
    <xf numFmtId="2" fontId="29" fillId="0" borderId="12" xfId="5" applyNumberFormat="1" applyBorder="1" applyAlignment="1">
      <alignment horizontal="center"/>
    </xf>
    <xf numFmtId="0" fontId="9" fillId="0" borderId="0" xfId="0" applyFont="1" applyAlignment="1">
      <alignment horizontal="left" vertical="top" wrapText="1"/>
    </xf>
    <xf numFmtId="0" fontId="9" fillId="0" borderId="0" xfId="0" applyFont="1" applyAlignment="1">
      <alignment vertical="top" wrapText="1"/>
    </xf>
    <xf numFmtId="0" fontId="27" fillId="0" borderId="0" xfId="0" applyFont="1" applyAlignment="1">
      <alignment horizontal="left" vertical="center" wrapText="1"/>
    </xf>
    <xf numFmtId="2" fontId="17" fillId="0" borderId="12" xfId="0" applyNumberFormat="1" applyFont="1" applyFill="1" applyBorder="1" applyAlignment="1">
      <alignment horizontal="center"/>
    </xf>
    <xf numFmtId="3" fontId="17" fillId="0" borderId="17" xfId="0" applyNumberFormat="1" applyFont="1" applyFill="1" applyBorder="1" applyAlignment="1">
      <alignment horizontal="center"/>
    </xf>
    <xf numFmtId="166" fontId="17" fillId="0" borderId="17" xfId="0" applyNumberFormat="1" applyFont="1" applyFill="1" applyBorder="1" applyAlignment="1">
      <alignment horizontal="center"/>
    </xf>
    <xf numFmtId="0" fontId="7" fillId="0" borderId="0" xfId="0" applyFont="1" applyBorder="1" applyAlignment="1"/>
    <xf numFmtId="166" fontId="31" fillId="0" borderId="17" xfId="0" applyNumberFormat="1" applyFont="1" applyBorder="1" applyAlignment="1">
      <alignment horizontal="center"/>
    </xf>
    <xf numFmtId="3" fontId="12" fillId="3" borderId="5" xfId="0" applyNumberFormat="1" applyFont="1" applyFill="1" applyBorder="1" applyAlignment="1">
      <alignment horizontal="center" vertical="center"/>
    </xf>
    <xf numFmtId="0" fontId="12" fillId="0" borderId="0" xfId="0" applyFont="1" applyFill="1" applyAlignment="1">
      <alignment horizontal="center" vertical="center"/>
    </xf>
    <xf numFmtId="0" fontId="12" fillId="0" borderId="18" xfId="0" applyFont="1" applyFill="1" applyBorder="1" applyAlignment="1">
      <alignment horizontal="center" vertical="center"/>
    </xf>
    <xf numFmtId="0" fontId="12" fillId="3" borderId="0" xfId="0" applyFont="1" applyFill="1" applyAlignment="1">
      <alignment horizontal="center" vertical="center"/>
    </xf>
    <xf numFmtId="0" fontId="12" fillId="3" borderId="18" xfId="0" applyFont="1" applyFill="1" applyBorder="1" applyAlignment="1">
      <alignment horizontal="center" vertical="center"/>
    </xf>
    <xf numFmtId="0" fontId="9" fillId="0" borderId="0" xfId="0" applyFont="1" applyAlignment="1">
      <alignment horizontal="left" wrapText="1"/>
    </xf>
    <xf numFmtId="0" fontId="33" fillId="0" borderId="0" xfId="0" applyFont="1" applyAlignment="1">
      <alignment horizontal="left" wrapText="1"/>
    </xf>
  </cellXfs>
  <cellStyles count="6">
    <cellStyle name="Hipervínculo" xfId="5" builtinId="8"/>
    <cellStyle name="Millares" xfId="1" builtinId="3"/>
    <cellStyle name="Normal" xfId="0" builtinId="0"/>
    <cellStyle name="Normal 2" xfId="4" xr:uid="{B76C6555-EB00-4819-9998-58B0EBA8D544}"/>
    <cellStyle name="Porcentaje" xfId="2" builtinId="5"/>
    <cellStyle name="Vírgula 2" xfId="3" xr:uid="{00000000-0005-0000-0000-000003000000}"/>
  </cellStyles>
  <dxfs count="0"/>
  <tableStyles count="0" defaultTableStyle="TableStyleMedium2" defaultPivotStyle="PivotStyleLight16"/>
  <colors>
    <mruColors>
      <color rgb="FF0000FF"/>
      <color rgb="FF005837"/>
      <color rgb="FFEAFD3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10.xml"/><Relationship Id="rId18" Type="http://schemas.openxmlformats.org/officeDocument/2006/relationships/externalLink" Target="externalLinks/externalLink15.xml"/><Relationship Id="rId26" Type="http://schemas.openxmlformats.org/officeDocument/2006/relationships/externalLink" Target="externalLinks/externalLink23.xml"/><Relationship Id="rId39" Type="http://schemas.openxmlformats.org/officeDocument/2006/relationships/externalLink" Target="externalLinks/externalLink36.xml"/><Relationship Id="rId21" Type="http://schemas.openxmlformats.org/officeDocument/2006/relationships/externalLink" Target="externalLinks/externalLink18.xml"/><Relationship Id="rId34" Type="http://schemas.openxmlformats.org/officeDocument/2006/relationships/externalLink" Target="externalLinks/externalLink31.xml"/><Relationship Id="rId42" Type="http://schemas.openxmlformats.org/officeDocument/2006/relationships/externalLink" Target="externalLinks/externalLink39.xml"/><Relationship Id="rId47" Type="http://schemas.openxmlformats.org/officeDocument/2006/relationships/sharedStrings" Target="sharedStrings.xml"/><Relationship Id="rId7" Type="http://schemas.openxmlformats.org/officeDocument/2006/relationships/externalLink" Target="externalLinks/externalLink4.xml"/><Relationship Id="rId2" Type="http://schemas.openxmlformats.org/officeDocument/2006/relationships/worksheet" Target="worksheets/sheet2.xml"/><Relationship Id="rId16" Type="http://schemas.openxmlformats.org/officeDocument/2006/relationships/externalLink" Target="externalLinks/externalLink13.xml"/><Relationship Id="rId29" Type="http://schemas.openxmlformats.org/officeDocument/2006/relationships/externalLink" Target="externalLinks/externalLink26.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externalLink" Target="externalLinks/externalLink8.xml"/><Relationship Id="rId24" Type="http://schemas.openxmlformats.org/officeDocument/2006/relationships/externalLink" Target="externalLinks/externalLink21.xml"/><Relationship Id="rId32" Type="http://schemas.openxmlformats.org/officeDocument/2006/relationships/externalLink" Target="externalLinks/externalLink29.xml"/><Relationship Id="rId37" Type="http://schemas.openxmlformats.org/officeDocument/2006/relationships/externalLink" Target="externalLinks/externalLink34.xml"/><Relationship Id="rId40" Type="http://schemas.openxmlformats.org/officeDocument/2006/relationships/externalLink" Target="externalLinks/externalLink37.xml"/><Relationship Id="rId45" Type="http://schemas.openxmlformats.org/officeDocument/2006/relationships/theme" Target="theme/theme1.xml"/><Relationship Id="rId5" Type="http://schemas.openxmlformats.org/officeDocument/2006/relationships/externalLink" Target="externalLinks/externalLink2.xml"/><Relationship Id="rId15" Type="http://schemas.openxmlformats.org/officeDocument/2006/relationships/externalLink" Target="externalLinks/externalLink12.xml"/><Relationship Id="rId23" Type="http://schemas.openxmlformats.org/officeDocument/2006/relationships/externalLink" Target="externalLinks/externalLink20.xml"/><Relationship Id="rId28" Type="http://schemas.openxmlformats.org/officeDocument/2006/relationships/externalLink" Target="externalLinks/externalLink25.xml"/><Relationship Id="rId36" Type="http://schemas.openxmlformats.org/officeDocument/2006/relationships/externalLink" Target="externalLinks/externalLink33.xml"/><Relationship Id="rId10" Type="http://schemas.openxmlformats.org/officeDocument/2006/relationships/externalLink" Target="externalLinks/externalLink7.xml"/><Relationship Id="rId19" Type="http://schemas.openxmlformats.org/officeDocument/2006/relationships/externalLink" Target="externalLinks/externalLink16.xml"/><Relationship Id="rId31" Type="http://schemas.openxmlformats.org/officeDocument/2006/relationships/externalLink" Target="externalLinks/externalLink28.xml"/><Relationship Id="rId44" Type="http://schemas.openxmlformats.org/officeDocument/2006/relationships/externalLink" Target="externalLinks/externalLink41.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externalLink" Target="externalLinks/externalLink11.xml"/><Relationship Id="rId22" Type="http://schemas.openxmlformats.org/officeDocument/2006/relationships/externalLink" Target="externalLinks/externalLink19.xml"/><Relationship Id="rId27" Type="http://schemas.openxmlformats.org/officeDocument/2006/relationships/externalLink" Target="externalLinks/externalLink24.xml"/><Relationship Id="rId30" Type="http://schemas.openxmlformats.org/officeDocument/2006/relationships/externalLink" Target="externalLinks/externalLink27.xml"/><Relationship Id="rId35" Type="http://schemas.openxmlformats.org/officeDocument/2006/relationships/externalLink" Target="externalLinks/externalLink32.xml"/><Relationship Id="rId43" Type="http://schemas.openxmlformats.org/officeDocument/2006/relationships/externalLink" Target="externalLinks/externalLink40.xml"/><Relationship Id="rId48" Type="http://schemas.openxmlformats.org/officeDocument/2006/relationships/calcChain" Target="calcChain.xml"/><Relationship Id="rId8" Type="http://schemas.openxmlformats.org/officeDocument/2006/relationships/externalLink" Target="externalLinks/externalLink5.xml"/><Relationship Id="rId3" Type="http://schemas.openxmlformats.org/officeDocument/2006/relationships/worksheet" Target="worksheets/sheet3.xml"/><Relationship Id="rId12" Type="http://schemas.openxmlformats.org/officeDocument/2006/relationships/externalLink" Target="externalLinks/externalLink9.xml"/><Relationship Id="rId17" Type="http://schemas.openxmlformats.org/officeDocument/2006/relationships/externalLink" Target="externalLinks/externalLink14.xml"/><Relationship Id="rId25" Type="http://schemas.openxmlformats.org/officeDocument/2006/relationships/externalLink" Target="externalLinks/externalLink22.xml"/><Relationship Id="rId33" Type="http://schemas.openxmlformats.org/officeDocument/2006/relationships/externalLink" Target="externalLinks/externalLink30.xml"/><Relationship Id="rId38" Type="http://schemas.openxmlformats.org/officeDocument/2006/relationships/externalLink" Target="externalLinks/externalLink35.xml"/><Relationship Id="rId46" Type="http://schemas.openxmlformats.org/officeDocument/2006/relationships/styles" Target="styles.xml"/><Relationship Id="rId20" Type="http://schemas.openxmlformats.org/officeDocument/2006/relationships/externalLink" Target="externalLinks/externalLink17.xml"/><Relationship Id="rId41" Type="http://schemas.openxmlformats.org/officeDocument/2006/relationships/externalLink" Target="externalLinks/externalLink38.xml"/></Relationships>
</file>

<file path=xl/drawings/_rels/drawing1.xml.rels><?xml version="1.0" encoding="UTF-8" standalone="yes"?>
<Relationships xmlns="http://schemas.openxmlformats.org/package/2006/relationships"><Relationship Id="rId3" Type="http://schemas.openxmlformats.org/officeDocument/2006/relationships/hyperlink" Target="#Objective!A1"/><Relationship Id="rId2" Type="http://schemas.openxmlformats.org/officeDocument/2006/relationships/hyperlink" Target="#'Sugar Equivalent'!A1"/><Relationship Id="rId1" Type="http://schemas.openxmlformats.org/officeDocument/2006/relationships/image" Target="../media/image1.jpeg"/><Relationship Id="rId4"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hyperlink" Target="#Cover!A1"/></Relationships>
</file>

<file path=xl/drawings/_rels/drawing3.xml.rels><?xml version="1.0" encoding="UTF-8" standalone="yes"?>
<Relationships xmlns="http://schemas.openxmlformats.org/package/2006/relationships"><Relationship Id="rId8" Type="http://schemas.openxmlformats.org/officeDocument/2006/relationships/image" Target="../media/image10.png"/><Relationship Id="rId13" Type="http://schemas.openxmlformats.org/officeDocument/2006/relationships/image" Target="../media/image14.png"/><Relationship Id="rId3" Type="http://schemas.openxmlformats.org/officeDocument/2006/relationships/image" Target="../media/image5.png"/><Relationship Id="rId7" Type="http://schemas.openxmlformats.org/officeDocument/2006/relationships/image" Target="../media/image9.png"/><Relationship Id="rId12" Type="http://schemas.openxmlformats.org/officeDocument/2006/relationships/image" Target="../media/image13.svg"/><Relationship Id="rId2" Type="http://schemas.openxmlformats.org/officeDocument/2006/relationships/image" Target="../media/image4.png"/><Relationship Id="rId1" Type="http://schemas.openxmlformats.org/officeDocument/2006/relationships/image" Target="../media/image3.png"/><Relationship Id="rId6" Type="http://schemas.openxmlformats.org/officeDocument/2006/relationships/image" Target="../media/image8.png"/><Relationship Id="rId11" Type="http://schemas.openxmlformats.org/officeDocument/2006/relationships/image" Target="../media/image12.png"/><Relationship Id="rId5" Type="http://schemas.openxmlformats.org/officeDocument/2006/relationships/image" Target="../media/image7.png"/><Relationship Id="rId15" Type="http://schemas.openxmlformats.org/officeDocument/2006/relationships/image" Target="../media/image15.png"/><Relationship Id="rId10" Type="http://schemas.openxmlformats.org/officeDocument/2006/relationships/hyperlink" Target="#Cover!A1"/><Relationship Id="rId4" Type="http://schemas.openxmlformats.org/officeDocument/2006/relationships/image" Target="../media/image6.png"/><Relationship Id="rId9" Type="http://schemas.openxmlformats.org/officeDocument/2006/relationships/image" Target="../media/image11.jpg"/><Relationship Id="rId14" Type="http://schemas.microsoft.com/office/2007/relationships/hdphoto" Target="../media/hdphoto1.wdp"/></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14</xdr:col>
      <xdr:colOff>1586</xdr:colOff>
      <xdr:row>34</xdr:row>
      <xdr:rowOff>1</xdr:rowOff>
    </xdr:to>
    <xdr:pic>
      <xdr:nvPicPr>
        <xdr:cNvPr id="2" name="Imagen 1">
          <a:extLst>
            <a:ext uri="{FF2B5EF4-FFF2-40B4-BE49-F238E27FC236}">
              <a16:creationId xmlns:a16="http://schemas.microsoft.com/office/drawing/2014/main" id="{7A9DEBDC-049C-43BA-8642-9F275958759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1225211" cy="6207126"/>
        </a:xfrm>
        <a:prstGeom prst="rect">
          <a:avLst/>
        </a:prstGeom>
      </xdr:spPr>
    </xdr:pic>
    <xdr:clientData/>
  </xdr:twoCellAnchor>
  <xdr:twoCellAnchor>
    <xdr:from>
      <xdr:col>0</xdr:col>
      <xdr:colOff>298858</xdr:colOff>
      <xdr:row>12</xdr:row>
      <xdr:rowOff>93861</xdr:rowOff>
    </xdr:from>
    <xdr:to>
      <xdr:col>5</xdr:col>
      <xdr:colOff>349250</xdr:colOff>
      <xdr:row>15</xdr:row>
      <xdr:rowOff>24663</xdr:rowOff>
    </xdr:to>
    <xdr:sp macro="" textlink="">
      <xdr:nvSpPr>
        <xdr:cNvPr id="5" name="CuadroTexto 4">
          <a:hlinkClick xmlns:r="http://schemas.openxmlformats.org/officeDocument/2006/relationships" r:id="rId2"/>
          <a:extLst>
            <a:ext uri="{FF2B5EF4-FFF2-40B4-BE49-F238E27FC236}">
              <a16:creationId xmlns:a16="http://schemas.microsoft.com/office/drawing/2014/main" id="{C2253BB4-3A16-4768-ABC8-8C084FB3A765}"/>
            </a:ext>
          </a:extLst>
        </xdr:cNvPr>
        <xdr:cNvSpPr txBox="1"/>
      </xdr:nvSpPr>
      <xdr:spPr>
        <a:xfrm>
          <a:off x="298858" y="2303661"/>
          <a:ext cx="4050892" cy="483252"/>
        </a:xfrm>
        <a:prstGeom prst="rect">
          <a:avLst/>
        </a:prstGeom>
        <a:solidFill>
          <a:srgbClr val="005A3E"/>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1400">
              <a:solidFill>
                <a:schemeClr val="bg1"/>
              </a:solidFill>
              <a:latin typeface="Montserrat Black" panose="00000A00000000000000" pitchFamily="2" charset="0"/>
              <a:cs typeface="Arial" panose="020B0604020202020204" pitchFamily="34" charset="0"/>
            </a:rPr>
            <a:t>II. SUGAR EQUIVALENT</a:t>
          </a:r>
        </a:p>
      </xdr:txBody>
    </xdr:sp>
    <xdr:clientData/>
  </xdr:twoCellAnchor>
  <xdr:twoCellAnchor>
    <xdr:from>
      <xdr:col>0</xdr:col>
      <xdr:colOff>298858</xdr:colOff>
      <xdr:row>6</xdr:row>
      <xdr:rowOff>172959</xdr:rowOff>
    </xdr:from>
    <xdr:to>
      <xdr:col>5</xdr:col>
      <xdr:colOff>357187</xdr:colOff>
      <xdr:row>9</xdr:row>
      <xdr:rowOff>103761</xdr:rowOff>
    </xdr:to>
    <xdr:sp macro="" textlink="">
      <xdr:nvSpPr>
        <xdr:cNvPr id="6" name="CuadroTexto 5">
          <a:hlinkClick xmlns:r="http://schemas.openxmlformats.org/officeDocument/2006/relationships" r:id="rId3"/>
          <a:extLst>
            <a:ext uri="{FF2B5EF4-FFF2-40B4-BE49-F238E27FC236}">
              <a16:creationId xmlns:a16="http://schemas.microsoft.com/office/drawing/2014/main" id="{2E2665FF-0035-42BE-ABC9-7347D54EFABA}"/>
            </a:ext>
          </a:extLst>
        </xdr:cNvPr>
        <xdr:cNvSpPr txBox="1"/>
      </xdr:nvSpPr>
      <xdr:spPr>
        <a:xfrm>
          <a:off x="298858" y="1277859"/>
          <a:ext cx="4058829" cy="483252"/>
        </a:xfrm>
        <a:prstGeom prst="rect">
          <a:avLst/>
        </a:prstGeom>
        <a:solidFill>
          <a:srgbClr val="005A3E"/>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GB" sz="1400">
              <a:solidFill>
                <a:schemeClr val="bg1"/>
              </a:solidFill>
              <a:latin typeface="Montserrat Black" panose="00000A00000000000000" pitchFamily="2" charset="0"/>
              <a:cs typeface="Arial" panose="020B0604020202020204" pitchFamily="34" charset="0"/>
            </a:rPr>
            <a:t>I. OBJECTIVE</a:t>
          </a:r>
        </a:p>
      </xdr:txBody>
    </xdr:sp>
    <xdr:clientData/>
  </xdr:twoCellAnchor>
  <xdr:twoCellAnchor editAs="oneCell">
    <xdr:from>
      <xdr:col>0</xdr:col>
      <xdr:colOff>87312</xdr:colOff>
      <xdr:row>0</xdr:row>
      <xdr:rowOff>0</xdr:rowOff>
    </xdr:from>
    <xdr:to>
      <xdr:col>3</xdr:col>
      <xdr:colOff>670046</xdr:colOff>
      <xdr:row>3</xdr:row>
      <xdr:rowOff>164011</xdr:rowOff>
    </xdr:to>
    <xdr:pic>
      <xdr:nvPicPr>
        <xdr:cNvPr id="7" name="Imagen 6">
          <a:extLst>
            <a:ext uri="{FF2B5EF4-FFF2-40B4-BE49-F238E27FC236}">
              <a16:creationId xmlns:a16="http://schemas.microsoft.com/office/drawing/2014/main" id="{073C8308-8738-4B27-9AE3-A419C97844A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87312" y="0"/>
          <a:ext cx="2987797" cy="7116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680861</xdr:colOff>
      <xdr:row>0</xdr:row>
      <xdr:rowOff>42334</xdr:rowOff>
    </xdr:from>
    <xdr:to>
      <xdr:col>6</xdr:col>
      <xdr:colOff>283945</xdr:colOff>
      <xdr:row>0</xdr:row>
      <xdr:rowOff>444396</xdr:rowOff>
    </xdr:to>
    <xdr:sp macro="" textlink="">
      <xdr:nvSpPr>
        <xdr:cNvPr id="2" name="CuadroTexto 1">
          <a:hlinkClick xmlns:r="http://schemas.openxmlformats.org/officeDocument/2006/relationships" r:id="rId1"/>
          <a:extLst>
            <a:ext uri="{FF2B5EF4-FFF2-40B4-BE49-F238E27FC236}">
              <a16:creationId xmlns:a16="http://schemas.microsoft.com/office/drawing/2014/main" id="{67B9865F-0DB2-4D6F-9863-B01819BAF278}"/>
            </a:ext>
          </a:extLst>
        </xdr:cNvPr>
        <xdr:cNvSpPr txBox="1"/>
      </xdr:nvSpPr>
      <xdr:spPr>
        <a:xfrm>
          <a:off x="3157361" y="42334"/>
          <a:ext cx="1127084" cy="402062"/>
        </a:xfrm>
        <a:prstGeom prst="rect">
          <a:avLst/>
        </a:prstGeom>
        <a:solidFill>
          <a:srgbClr val="005A3E"/>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400">
              <a:solidFill>
                <a:schemeClr val="bg1"/>
              </a:solidFill>
              <a:latin typeface="Montserrat Black" panose="00000A00000000000000" pitchFamily="2" charset="0"/>
              <a:cs typeface="Arial" panose="020B0604020202020204" pitchFamily="34" charset="0"/>
            </a:rPr>
            <a:t>COVER</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77448</xdr:colOff>
      <xdr:row>40</xdr:row>
      <xdr:rowOff>39121</xdr:rowOff>
    </xdr:from>
    <xdr:to>
      <xdr:col>5</xdr:col>
      <xdr:colOff>70137</xdr:colOff>
      <xdr:row>42</xdr:row>
      <xdr:rowOff>568</xdr:rowOff>
    </xdr:to>
    <xdr:pic>
      <xdr:nvPicPr>
        <xdr:cNvPr id="44" name="Imagen 43">
          <a:extLst>
            <a:ext uri="{FF2B5EF4-FFF2-40B4-BE49-F238E27FC236}">
              <a16:creationId xmlns:a16="http://schemas.microsoft.com/office/drawing/2014/main" id="{00000000-0008-0000-0000-00002C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0462" r="19290" b="14743"/>
        <a:stretch/>
      </xdr:blipFill>
      <xdr:spPr>
        <a:xfrm>
          <a:off x="232229" y="6599465"/>
          <a:ext cx="645431" cy="886165"/>
        </a:xfrm>
        <a:prstGeom prst="rect">
          <a:avLst/>
        </a:prstGeom>
      </xdr:spPr>
    </xdr:pic>
    <xdr:clientData/>
  </xdr:twoCellAnchor>
  <xdr:twoCellAnchor editAs="oneCell">
    <xdr:from>
      <xdr:col>2</xdr:col>
      <xdr:colOff>110283</xdr:colOff>
      <xdr:row>37</xdr:row>
      <xdr:rowOff>362876</xdr:rowOff>
    </xdr:from>
    <xdr:to>
      <xdr:col>9</xdr:col>
      <xdr:colOff>414468</xdr:colOff>
      <xdr:row>39</xdr:row>
      <xdr:rowOff>553193</xdr:rowOff>
    </xdr:to>
    <xdr:pic>
      <xdr:nvPicPr>
        <xdr:cNvPr id="40" name="Imagen 39">
          <a:extLst>
            <a:ext uri="{FF2B5EF4-FFF2-40B4-BE49-F238E27FC236}">
              <a16:creationId xmlns:a16="http://schemas.microsoft.com/office/drawing/2014/main" id="{00000000-0008-0000-0000-000028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8975" b="12696"/>
        <a:stretch/>
      </xdr:blipFill>
      <xdr:spPr>
        <a:xfrm flipH="1">
          <a:off x="419846" y="5399220"/>
          <a:ext cx="1373413" cy="1119004"/>
        </a:xfrm>
        <a:prstGeom prst="rect">
          <a:avLst/>
        </a:prstGeom>
      </xdr:spPr>
    </xdr:pic>
    <xdr:clientData/>
  </xdr:twoCellAnchor>
  <xdr:twoCellAnchor editAs="oneCell">
    <xdr:from>
      <xdr:col>1</xdr:col>
      <xdr:colOff>104197</xdr:colOff>
      <xdr:row>26</xdr:row>
      <xdr:rowOff>263767</xdr:rowOff>
    </xdr:from>
    <xdr:to>
      <xdr:col>9</xdr:col>
      <xdr:colOff>690067</xdr:colOff>
      <xdr:row>29</xdr:row>
      <xdr:rowOff>437520</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4312" t="11500" r="14019" b="22924"/>
        <a:stretch/>
      </xdr:blipFill>
      <xdr:spPr>
        <a:xfrm>
          <a:off x="253876" y="1638088"/>
          <a:ext cx="1797572" cy="1561681"/>
        </a:xfrm>
        <a:prstGeom prst="rect">
          <a:avLst/>
        </a:prstGeom>
        <a:noFill/>
      </xdr:spPr>
    </xdr:pic>
    <xdr:clientData/>
  </xdr:twoCellAnchor>
  <xdr:twoCellAnchor>
    <xdr:from>
      <xdr:col>0</xdr:col>
      <xdr:colOff>68035</xdr:colOff>
      <xdr:row>31</xdr:row>
      <xdr:rowOff>54427</xdr:rowOff>
    </xdr:from>
    <xdr:to>
      <xdr:col>10</xdr:col>
      <xdr:colOff>1211035</xdr:colOff>
      <xdr:row>35</xdr:row>
      <xdr:rowOff>28577</xdr:rowOff>
    </xdr:to>
    <xdr:grpSp>
      <xdr:nvGrpSpPr>
        <xdr:cNvPr id="33" name="Grupo 32">
          <a:extLst>
            <a:ext uri="{FF2B5EF4-FFF2-40B4-BE49-F238E27FC236}">
              <a16:creationId xmlns:a16="http://schemas.microsoft.com/office/drawing/2014/main" id="{00000000-0008-0000-0000-000021000000}"/>
            </a:ext>
          </a:extLst>
        </xdr:cNvPr>
        <xdr:cNvGrpSpPr/>
      </xdr:nvGrpSpPr>
      <xdr:grpSpPr>
        <a:xfrm>
          <a:off x="68035" y="7774213"/>
          <a:ext cx="3401786" cy="1525364"/>
          <a:chOff x="68035" y="3374569"/>
          <a:chExt cx="2639786" cy="1525364"/>
        </a:xfrm>
      </xdr:grpSpPr>
      <xdr:pic>
        <xdr:nvPicPr>
          <xdr:cNvPr id="12" name="Imagen 11">
            <a:extLst>
              <a:ext uri="{FF2B5EF4-FFF2-40B4-BE49-F238E27FC236}">
                <a16:creationId xmlns:a16="http://schemas.microsoft.com/office/drawing/2014/main" id="{00000000-0008-0000-0000-00000C000000}"/>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6061" t="1" r="46780" b="36577"/>
          <a:stretch/>
        </xdr:blipFill>
        <xdr:spPr>
          <a:xfrm>
            <a:off x="810147" y="3674975"/>
            <a:ext cx="910077" cy="931566"/>
          </a:xfrm>
          <a:prstGeom prst="rect">
            <a:avLst/>
          </a:prstGeom>
        </xdr:spPr>
      </xdr:pic>
      <xdr:pic>
        <xdr:nvPicPr>
          <xdr:cNvPr id="5" name="Imagen 4">
            <a:extLst>
              <a:ext uri="{FF2B5EF4-FFF2-40B4-BE49-F238E27FC236}">
                <a16:creationId xmlns:a16="http://schemas.microsoft.com/office/drawing/2014/main" id="{00000000-0008-0000-0000-000005000000}"/>
              </a:ext>
            </a:extLst>
          </xdr:cNvPr>
          <xdr:cNvPicPr>
            <a:picLocks noChangeAspect="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21371" r="21843" b="17504"/>
          <a:stretch/>
        </xdr:blipFill>
        <xdr:spPr>
          <a:xfrm>
            <a:off x="80596" y="3673928"/>
            <a:ext cx="664656" cy="946222"/>
          </a:xfrm>
          <a:prstGeom prst="rect">
            <a:avLst/>
          </a:prstGeom>
        </xdr:spPr>
      </xdr:pic>
      <xdr:pic>
        <xdr:nvPicPr>
          <xdr:cNvPr id="13" name="Imagen 12">
            <a:extLst>
              <a:ext uri="{FF2B5EF4-FFF2-40B4-BE49-F238E27FC236}">
                <a16:creationId xmlns:a16="http://schemas.microsoft.com/office/drawing/2014/main" id="{00000000-0008-0000-0000-00000D000000}"/>
              </a:ext>
            </a:extLst>
          </xdr:cNvPr>
          <xdr:cNvPicPr>
            <a:picLocks noChangeAspect="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l="6089" r="3931" b="22892"/>
          <a:stretch/>
        </xdr:blipFill>
        <xdr:spPr>
          <a:xfrm>
            <a:off x="1630764" y="3588815"/>
            <a:ext cx="1077057" cy="1030288"/>
          </a:xfrm>
          <a:prstGeom prst="rect">
            <a:avLst/>
          </a:prstGeom>
        </xdr:spPr>
      </xdr:pic>
      <xdr:sp macro="" textlink="">
        <xdr:nvSpPr>
          <xdr:cNvPr id="14" name="CuadroTexto 13">
            <a:extLst>
              <a:ext uri="{FF2B5EF4-FFF2-40B4-BE49-F238E27FC236}">
                <a16:creationId xmlns:a16="http://schemas.microsoft.com/office/drawing/2014/main" id="{00000000-0008-0000-0000-00000E000000}"/>
              </a:ext>
            </a:extLst>
          </xdr:cNvPr>
          <xdr:cNvSpPr txBox="1"/>
        </xdr:nvSpPr>
        <xdr:spPr>
          <a:xfrm>
            <a:off x="449037" y="3374569"/>
            <a:ext cx="1891392" cy="5306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AR" sz="1800" b="1" i="1">
                <a:latin typeface="Nunito" panose="00000500000000000000" pitchFamily="2" charset="0"/>
              </a:rPr>
              <a:t>CONVERTION</a:t>
            </a:r>
          </a:p>
        </xdr:txBody>
      </xdr:sp>
      <xdr:sp macro="" textlink="">
        <xdr:nvSpPr>
          <xdr:cNvPr id="19" name="CuadroTexto 18">
            <a:extLst>
              <a:ext uri="{FF2B5EF4-FFF2-40B4-BE49-F238E27FC236}">
                <a16:creationId xmlns:a16="http://schemas.microsoft.com/office/drawing/2014/main" id="{00000000-0008-0000-0000-000013000000}"/>
              </a:ext>
            </a:extLst>
          </xdr:cNvPr>
          <xdr:cNvSpPr txBox="1"/>
        </xdr:nvSpPr>
        <xdr:spPr>
          <a:xfrm>
            <a:off x="68035" y="4603297"/>
            <a:ext cx="1306286" cy="22723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AR" sz="1200">
                <a:latin typeface="Nunito" panose="00000500000000000000" pitchFamily="2" charset="0"/>
              </a:rPr>
              <a:t>ETHANOL</a:t>
            </a:r>
          </a:p>
        </xdr:txBody>
      </xdr:sp>
      <xdr:sp macro="" textlink="">
        <xdr:nvSpPr>
          <xdr:cNvPr id="20" name="CuadroTexto 19">
            <a:extLst>
              <a:ext uri="{FF2B5EF4-FFF2-40B4-BE49-F238E27FC236}">
                <a16:creationId xmlns:a16="http://schemas.microsoft.com/office/drawing/2014/main" id="{00000000-0008-0000-0000-000014000000}"/>
              </a:ext>
            </a:extLst>
          </xdr:cNvPr>
          <xdr:cNvSpPr txBox="1"/>
        </xdr:nvSpPr>
        <xdr:spPr>
          <a:xfrm>
            <a:off x="859971" y="4603297"/>
            <a:ext cx="816949"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AR" sz="1200">
                <a:latin typeface="Nunito" panose="00000500000000000000" pitchFamily="2" charset="0"/>
              </a:rPr>
              <a:t>TRS</a:t>
            </a:r>
          </a:p>
        </xdr:txBody>
      </xdr:sp>
      <xdr:sp macro="" textlink="">
        <xdr:nvSpPr>
          <xdr:cNvPr id="21" name="CuadroTexto 20">
            <a:extLst>
              <a:ext uri="{FF2B5EF4-FFF2-40B4-BE49-F238E27FC236}">
                <a16:creationId xmlns:a16="http://schemas.microsoft.com/office/drawing/2014/main" id="{00000000-0008-0000-0000-000015000000}"/>
              </a:ext>
            </a:extLst>
          </xdr:cNvPr>
          <xdr:cNvSpPr txBox="1"/>
        </xdr:nvSpPr>
        <xdr:spPr>
          <a:xfrm>
            <a:off x="1592035" y="4592412"/>
            <a:ext cx="1115786" cy="30752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AR" sz="1200">
                <a:latin typeface="Nunito" panose="00000500000000000000" pitchFamily="2" charset="0"/>
              </a:rPr>
              <a:t>VHP</a:t>
            </a:r>
            <a:r>
              <a:rPr lang="es-AR" sz="1200" baseline="0">
                <a:latin typeface="Nunito" panose="00000500000000000000" pitchFamily="2" charset="0"/>
              </a:rPr>
              <a:t> SUGAR</a:t>
            </a:r>
            <a:endParaRPr lang="es-AR" sz="1200">
              <a:latin typeface="Nunito" panose="00000500000000000000" pitchFamily="2" charset="0"/>
            </a:endParaRPr>
          </a:p>
        </xdr:txBody>
      </xdr:sp>
    </xdr:grpSp>
    <xdr:clientData/>
  </xdr:twoCellAnchor>
  <xdr:twoCellAnchor>
    <xdr:from>
      <xdr:col>4</xdr:col>
      <xdr:colOff>13609</xdr:colOff>
      <xdr:row>34</xdr:row>
      <xdr:rowOff>327932</xdr:rowOff>
    </xdr:from>
    <xdr:to>
      <xdr:col>10</xdr:col>
      <xdr:colOff>565728</xdr:colOff>
      <xdr:row>35</xdr:row>
      <xdr:rowOff>297453</xdr:rowOff>
    </xdr:to>
    <xdr:grpSp>
      <xdr:nvGrpSpPr>
        <xdr:cNvPr id="26" name="Grupo 25">
          <a:extLst>
            <a:ext uri="{FF2B5EF4-FFF2-40B4-BE49-F238E27FC236}">
              <a16:creationId xmlns:a16="http://schemas.microsoft.com/office/drawing/2014/main" id="{00000000-0008-0000-0000-00001A000000}"/>
            </a:ext>
          </a:extLst>
        </xdr:cNvPr>
        <xdr:cNvGrpSpPr/>
      </xdr:nvGrpSpPr>
      <xdr:grpSpPr>
        <a:xfrm>
          <a:off x="703038" y="9254218"/>
          <a:ext cx="2121476" cy="314235"/>
          <a:chOff x="612323" y="4886326"/>
          <a:chExt cx="1450191" cy="309699"/>
        </a:xfrm>
      </xdr:grpSpPr>
      <xdr:sp macro="" textlink="">
        <xdr:nvSpPr>
          <xdr:cNvPr id="22" name="Flecha curvada hacia arriba 21">
            <a:extLst>
              <a:ext uri="{FF2B5EF4-FFF2-40B4-BE49-F238E27FC236}">
                <a16:creationId xmlns:a16="http://schemas.microsoft.com/office/drawing/2014/main" id="{00000000-0008-0000-0000-000016000000}"/>
              </a:ext>
            </a:extLst>
          </xdr:cNvPr>
          <xdr:cNvSpPr/>
        </xdr:nvSpPr>
        <xdr:spPr>
          <a:xfrm>
            <a:off x="612323" y="4886326"/>
            <a:ext cx="576614" cy="309699"/>
          </a:xfrm>
          <a:prstGeom prst="curvedUpArrow">
            <a:avLst>
              <a:gd name="adj1" fmla="val 25000"/>
              <a:gd name="adj2" fmla="val 72306"/>
              <a:gd name="adj3" fmla="val 55525"/>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solidFill>
                <a:schemeClr val="tx1"/>
              </a:solidFill>
            </a:endParaRPr>
          </a:p>
        </xdr:txBody>
      </xdr:sp>
      <xdr:sp macro="" textlink="">
        <xdr:nvSpPr>
          <xdr:cNvPr id="23" name="Flecha curvada hacia arriba 22">
            <a:extLst>
              <a:ext uri="{FF2B5EF4-FFF2-40B4-BE49-F238E27FC236}">
                <a16:creationId xmlns:a16="http://schemas.microsoft.com/office/drawing/2014/main" id="{00000000-0008-0000-0000-000017000000}"/>
              </a:ext>
            </a:extLst>
          </xdr:cNvPr>
          <xdr:cNvSpPr/>
        </xdr:nvSpPr>
        <xdr:spPr>
          <a:xfrm>
            <a:off x="1485900" y="4886326"/>
            <a:ext cx="576614" cy="309699"/>
          </a:xfrm>
          <a:prstGeom prst="curvedUpArrow">
            <a:avLst>
              <a:gd name="adj1" fmla="val 25000"/>
              <a:gd name="adj2" fmla="val 72306"/>
              <a:gd name="adj3" fmla="val 55525"/>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solidFill>
                <a:schemeClr val="tx1"/>
              </a:solidFill>
            </a:endParaRPr>
          </a:p>
        </xdr:txBody>
      </xdr:sp>
    </xdr:grpSp>
    <xdr:clientData/>
  </xdr:twoCellAnchor>
  <xdr:twoCellAnchor>
    <xdr:from>
      <xdr:col>5</xdr:col>
      <xdr:colOff>95247</xdr:colOff>
      <xdr:row>26</xdr:row>
      <xdr:rowOff>81643</xdr:rowOff>
    </xdr:from>
    <xdr:to>
      <xdr:col>10</xdr:col>
      <xdr:colOff>476249</xdr:colOff>
      <xdr:row>26</xdr:row>
      <xdr:rowOff>421823</xdr:rowOff>
    </xdr:to>
    <xdr:sp macro="" textlink="">
      <xdr:nvSpPr>
        <xdr:cNvPr id="24" name="CuadroTexto 23">
          <a:extLst>
            <a:ext uri="{FF2B5EF4-FFF2-40B4-BE49-F238E27FC236}">
              <a16:creationId xmlns:a16="http://schemas.microsoft.com/office/drawing/2014/main" id="{00000000-0008-0000-0000-000018000000}"/>
            </a:ext>
          </a:extLst>
        </xdr:cNvPr>
        <xdr:cNvSpPr txBox="1"/>
      </xdr:nvSpPr>
      <xdr:spPr>
        <a:xfrm>
          <a:off x="843640" y="1455964"/>
          <a:ext cx="1129395" cy="34018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AR" sz="2000" b="1" i="1">
              <a:latin typeface="Nunito" panose="00000500000000000000" pitchFamily="2" charset="0"/>
            </a:rPr>
            <a:t>MILL</a:t>
          </a:r>
          <a:endParaRPr lang="es-AR" sz="1800" b="1" i="1">
            <a:latin typeface="Nunito" panose="00000500000000000000" pitchFamily="2" charset="0"/>
          </a:endParaRPr>
        </a:p>
      </xdr:txBody>
    </xdr:sp>
    <xdr:clientData/>
  </xdr:twoCellAnchor>
  <xdr:twoCellAnchor editAs="oneCell">
    <xdr:from>
      <xdr:col>10</xdr:col>
      <xdr:colOff>64634</xdr:colOff>
      <xdr:row>36</xdr:row>
      <xdr:rowOff>319767</xdr:rowOff>
    </xdr:from>
    <xdr:to>
      <xdr:col>11</xdr:col>
      <xdr:colOff>1796</xdr:colOff>
      <xdr:row>39</xdr:row>
      <xdr:rowOff>583929</xdr:rowOff>
    </xdr:to>
    <xdr:pic>
      <xdr:nvPicPr>
        <xdr:cNvPr id="25" name="Imagen 24">
          <a:extLst>
            <a:ext uri="{FF2B5EF4-FFF2-40B4-BE49-F238E27FC236}">
              <a16:creationId xmlns:a16="http://schemas.microsoft.com/office/drawing/2014/main" id="{00000000-0008-0000-0000-000019000000}"/>
            </a:ext>
          </a:extLst>
        </xdr:cNvPr>
        <xdr:cNvPicPr>
          <a:picLocks noChangeAspect="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l="15232" t="3677" r="13165" b="16491"/>
        <a:stretch/>
      </xdr:blipFill>
      <xdr:spPr>
        <a:xfrm>
          <a:off x="1612447" y="4891767"/>
          <a:ext cx="1151599" cy="1657193"/>
        </a:xfrm>
        <a:prstGeom prst="rect">
          <a:avLst/>
        </a:prstGeom>
      </xdr:spPr>
    </xdr:pic>
    <xdr:clientData/>
  </xdr:twoCellAnchor>
  <xdr:twoCellAnchor editAs="oneCell">
    <xdr:from>
      <xdr:col>0</xdr:col>
      <xdr:colOff>10353</xdr:colOff>
      <xdr:row>36</xdr:row>
      <xdr:rowOff>419568</xdr:rowOff>
    </xdr:from>
    <xdr:to>
      <xdr:col>7</xdr:col>
      <xdr:colOff>23808</xdr:colOff>
      <xdr:row>37</xdr:row>
      <xdr:rowOff>392813</xdr:rowOff>
    </xdr:to>
    <xdr:pic>
      <xdr:nvPicPr>
        <xdr:cNvPr id="34" name="Imagen 33">
          <a:extLst>
            <a:ext uri="{FF2B5EF4-FFF2-40B4-BE49-F238E27FC236}">
              <a16:creationId xmlns:a16="http://schemas.microsoft.com/office/drawing/2014/main" id="{00000000-0008-0000-0000-000022000000}"/>
            </a:ext>
          </a:extLst>
        </xdr:cNvPr>
        <xdr:cNvPicPr>
          <a:picLocks noChangeAspect="1"/>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l="11226" t="26942" r="7948" b="40809"/>
        <a:stretch/>
      </xdr:blipFill>
      <xdr:spPr>
        <a:xfrm>
          <a:off x="10353" y="4991568"/>
          <a:ext cx="1130542" cy="437589"/>
        </a:xfrm>
        <a:prstGeom prst="rect">
          <a:avLst/>
        </a:prstGeom>
      </xdr:spPr>
    </xdr:pic>
    <xdr:clientData/>
  </xdr:twoCellAnchor>
  <xdr:twoCellAnchor editAs="oneCell">
    <xdr:from>
      <xdr:col>2</xdr:col>
      <xdr:colOff>89134</xdr:colOff>
      <xdr:row>46</xdr:row>
      <xdr:rowOff>200906</xdr:rowOff>
    </xdr:from>
    <xdr:to>
      <xdr:col>10</xdr:col>
      <xdr:colOff>176959</xdr:colOff>
      <xdr:row>48</xdr:row>
      <xdr:rowOff>155283</xdr:rowOff>
    </xdr:to>
    <xdr:pic>
      <xdr:nvPicPr>
        <xdr:cNvPr id="45" name="Imagen 44">
          <a:extLst>
            <a:ext uri="{FF2B5EF4-FFF2-40B4-BE49-F238E27FC236}">
              <a16:creationId xmlns:a16="http://schemas.microsoft.com/office/drawing/2014/main" id="{00000000-0008-0000-0000-00002D000000}"/>
            </a:ext>
          </a:extLst>
        </xdr:cNvPr>
        <xdr:cNvPicPr>
          <a:picLocks noChangeAspect="1"/>
        </xdr:cNvPicPr>
      </xdr:nvPicPr>
      <xdr:blipFill rotWithShape="1">
        <a:blip xmlns:r="http://schemas.openxmlformats.org/officeDocument/2006/relationships" r:embed="rId9">
          <a:extLst>
            <a:ext uri="{28A0092B-C50C-407E-A947-70E740481C1C}">
              <a14:useLocalDpi xmlns:a14="http://schemas.microsoft.com/office/drawing/2010/main" val="0"/>
            </a:ext>
          </a:extLst>
        </a:blip>
        <a:srcRect l="21122" t="27778" r="20562" b="23993"/>
        <a:stretch/>
      </xdr:blipFill>
      <xdr:spPr>
        <a:xfrm>
          <a:off x="414105" y="12123965"/>
          <a:ext cx="1927925" cy="783612"/>
        </a:xfrm>
        <a:prstGeom prst="rect">
          <a:avLst/>
        </a:prstGeom>
      </xdr:spPr>
    </xdr:pic>
    <xdr:clientData/>
  </xdr:twoCellAnchor>
  <xdr:twoCellAnchor>
    <xdr:from>
      <xdr:col>10</xdr:col>
      <xdr:colOff>32316</xdr:colOff>
      <xdr:row>36</xdr:row>
      <xdr:rowOff>66329</xdr:rowOff>
    </xdr:from>
    <xdr:to>
      <xdr:col>10</xdr:col>
      <xdr:colOff>964405</xdr:colOff>
      <xdr:row>36</xdr:row>
      <xdr:rowOff>357187</xdr:rowOff>
    </xdr:to>
    <xdr:sp macro="" textlink="">
      <xdr:nvSpPr>
        <xdr:cNvPr id="47" name="CuadroTexto 46">
          <a:extLst>
            <a:ext uri="{FF2B5EF4-FFF2-40B4-BE49-F238E27FC236}">
              <a16:creationId xmlns:a16="http://schemas.microsoft.com/office/drawing/2014/main" id="{00000000-0008-0000-0000-00002F000000}"/>
            </a:ext>
          </a:extLst>
        </xdr:cNvPr>
        <xdr:cNvSpPr txBox="1"/>
      </xdr:nvSpPr>
      <xdr:spPr>
        <a:xfrm>
          <a:off x="1580129" y="4638329"/>
          <a:ext cx="932089" cy="29085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AR" sz="1200">
              <a:latin typeface="Nunito" panose="00000500000000000000" pitchFamily="2" charset="0"/>
            </a:rPr>
            <a:t>FOBING</a:t>
          </a:r>
        </a:p>
      </xdr:txBody>
    </xdr:sp>
    <xdr:clientData/>
  </xdr:twoCellAnchor>
  <xdr:twoCellAnchor>
    <xdr:from>
      <xdr:col>0</xdr:col>
      <xdr:colOff>29935</xdr:colOff>
      <xdr:row>36</xdr:row>
      <xdr:rowOff>66329</xdr:rowOff>
    </xdr:from>
    <xdr:to>
      <xdr:col>8</xdr:col>
      <xdr:colOff>123221</xdr:colOff>
      <xdr:row>36</xdr:row>
      <xdr:rowOff>293060</xdr:rowOff>
    </xdr:to>
    <xdr:sp macro="" textlink="">
      <xdr:nvSpPr>
        <xdr:cNvPr id="48" name="CuadroTexto 47">
          <a:extLst>
            <a:ext uri="{FF2B5EF4-FFF2-40B4-BE49-F238E27FC236}">
              <a16:creationId xmlns:a16="http://schemas.microsoft.com/office/drawing/2014/main" id="{00000000-0008-0000-0000-000030000000}"/>
            </a:ext>
          </a:extLst>
        </xdr:cNvPr>
        <xdr:cNvSpPr txBox="1"/>
      </xdr:nvSpPr>
      <xdr:spPr>
        <a:xfrm>
          <a:off x="29935" y="4638329"/>
          <a:ext cx="1331536" cy="2267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AR" sz="1200">
              <a:latin typeface="Nunito" panose="00000500000000000000" pitchFamily="2" charset="0"/>
            </a:rPr>
            <a:t>FREIGHT</a:t>
          </a:r>
        </a:p>
      </xdr:txBody>
    </xdr:sp>
    <xdr:clientData/>
  </xdr:twoCellAnchor>
  <xdr:twoCellAnchor>
    <xdr:from>
      <xdr:col>8</xdr:col>
      <xdr:colOff>19612</xdr:colOff>
      <xdr:row>40</xdr:row>
      <xdr:rowOff>155225</xdr:rowOff>
    </xdr:from>
    <xdr:to>
      <xdr:col>10</xdr:col>
      <xdr:colOff>1077304</xdr:colOff>
      <xdr:row>40</xdr:row>
      <xdr:rowOff>377987</xdr:rowOff>
    </xdr:to>
    <xdr:sp macro="" textlink="">
      <xdr:nvSpPr>
        <xdr:cNvPr id="49" name="CuadroTexto 48">
          <a:extLst>
            <a:ext uri="{FF2B5EF4-FFF2-40B4-BE49-F238E27FC236}">
              <a16:creationId xmlns:a16="http://schemas.microsoft.com/office/drawing/2014/main" id="{00000000-0008-0000-0000-000031000000}"/>
            </a:ext>
          </a:extLst>
        </xdr:cNvPr>
        <xdr:cNvSpPr txBox="1"/>
      </xdr:nvSpPr>
      <xdr:spPr>
        <a:xfrm>
          <a:off x="1392800" y="11124850"/>
          <a:ext cx="1978442" cy="22276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AR" sz="1200">
              <a:latin typeface="Nunito" panose="00000500000000000000" pitchFamily="2" charset="0"/>
            </a:rPr>
            <a:t>POL</a:t>
          </a:r>
          <a:r>
            <a:rPr lang="es-AR" sz="1200" baseline="0">
              <a:latin typeface="Nunito" panose="00000500000000000000" pitchFamily="2" charset="0"/>
            </a:rPr>
            <a:t> PREMIUM</a:t>
          </a:r>
          <a:endParaRPr lang="es-AR" sz="1200">
            <a:latin typeface="Nunito" panose="00000500000000000000" pitchFamily="2" charset="0"/>
          </a:endParaRPr>
        </a:p>
      </xdr:txBody>
    </xdr:sp>
    <xdr:clientData/>
  </xdr:twoCellAnchor>
  <xdr:twoCellAnchor>
    <xdr:from>
      <xdr:col>11</xdr:col>
      <xdr:colOff>1555750</xdr:colOff>
      <xdr:row>0</xdr:row>
      <xdr:rowOff>23812</xdr:rowOff>
    </xdr:from>
    <xdr:to>
      <xdr:col>12</xdr:col>
      <xdr:colOff>507959</xdr:colOff>
      <xdr:row>0</xdr:row>
      <xdr:rowOff>425874</xdr:rowOff>
    </xdr:to>
    <xdr:sp macro="" textlink="">
      <xdr:nvSpPr>
        <xdr:cNvPr id="27" name="CuadroTexto 26">
          <a:hlinkClick xmlns:r="http://schemas.openxmlformats.org/officeDocument/2006/relationships" r:id="rId10"/>
          <a:extLst>
            <a:ext uri="{FF2B5EF4-FFF2-40B4-BE49-F238E27FC236}">
              <a16:creationId xmlns:a16="http://schemas.microsoft.com/office/drawing/2014/main" id="{95A68A37-CCAC-43FF-AD06-BAB7B6EE5FB4}"/>
            </a:ext>
          </a:extLst>
        </xdr:cNvPr>
        <xdr:cNvSpPr txBox="1"/>
      </xdr:nvSpPr>
      <xdr:spPr>
        <a:xfrm>
          <a:off x="4810125" y="23812"/>
          <a:ext cx="1127084" cy="402062"/>
        </a:xfrm>
        <a:prstGeom prst="rect">
          <a:avLst/>
        </a:prstGeom>
        <a:solidFill>
          <a:srgbClr val="005A3E"/>
        </a:solidFill>
        <a:ln w="9525" cmpd="sng">
          <a:solidFill>
            <a:schemeClr val="bg1">
              <a:lumMod val="75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400">
              <a:solidFill>
                <a:schemeClr val="bg1"/>
              </a:solidFill>
              <a:latin typeface="Montserrat Black" panose="00000A00000000000000" pitchFamily="2" charset="0"/>
              <a:cs typeface="Arial" panose="020B0604020202020204" pitchFamily="34" charset="0"/>
            </a:rPr>
            <a:t>COVER</a:t>
          </a:r>
        </a:p>
      </xdr:txBody>
    </xdr:sp>
    <xdr:clientData/>
  </xdr:twoCellAnchor>
  <xdr:twoCellAnchor editAs="oneCell">
    <xdr:from>
      <xdr:col>10</xdr:col>
      <xdr:colOff>209021</xdr:colOff>
      <xdr:row>41</xdr:row>
      <xdr:rowOff>386293</xdr:rowOff>
    </xdr:from>
    <xdr:to>
      <xdr:col>10</xdr:col>
      <xdr:colOff>1232959</xdr:colOff>
      <xdr:row>44</xdr:row>
      <xdr:rowOff>29105</xdr:rowOff>
    </xdr:to>
    <xdr:pic>
      <xdr:nvPicPr>
        <xdr:cNvPr id="7" name="Gráfico 6" descr="Impuestos contorno">
          <a:extLst>
            <a:ext uri="{FF2B5EF4-FFF2-40B4-BE49-F238E27FC236}">
              <a16:creationId xmlns:a16="http://schemas.microsoft.com/office/drawing/2014/main" id="{F21A8CDE-15E5-42FB-B3B4-A2454C200D3D}"/>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a:off x="2516188" y="11890376"/>
          <a:ext cx="1023938" cy="1039813"/>
        </a:xfrm>
        <a:prstGeom prst="rect">
          <a:avLst/>
        </a:prstGeom>
      </xdr:spPr>
    </xdr:pic>
    <xdr:clientData/>
  </xdr:twoCellAnchor>
  <xdr:twoCellAnchor editAs="oneCell">
    <xdr:from>
      <xdr:col>10</xdr:col>
      <xdr:colOff>495301</xdr:colOff>
      <xdr:row>44</xdr:row>
      <xdr:rowOff>74558</xdr:rowOff>
    </xdr:from>
    <xdr:to>
      <xdr:col>10</xdr:col>
      <xdr:colOff>990600</xdr:colOff>
      <xdr:row>45</xdr:row>
      <xdr:rowOff>387219</xdr:rowOff>
    </xdr:to>
    <xdr:pic>
      <xdr:nvPicPr>
        <xdr:cNvPr id="10" name="Imagen 9">
          <a:extLst>
            <a:ext uri="{FF2B5EF4-FFF2-40B4-BE49-F238E27FC236}">
              <a16:creationId xmlns:a16="http://schemas.microsoft.com/office/drawing/2014/main" id="{C97443B4-D4F4-4B76-BC3E-D43885A471B4}"/>
            </a:ext>
          </a:extLst>
        </xdr:cNvPr>
        <xdr:cNvPicPr>
          <a:picLocks noChangeAspect="1"/>
        </xdr:cNvPicPr>
      </xdr:nvPicPr>
      <xdr:blipFill>
        <a:blip xmlns:r="http://schemas.openxmlformats.org/officeDocument/2006/relationships" r:embed="rId13">
          <a:extLst>
            <a:ext uri="{BEBA8EAE-BF5A-486C-A8C5-ECC9F3942E4B}">
              <a14:imgProps xmlns:a14="http://schemas.microsoft.com/office/drawing/2010/main">
                <a14:imgLayer r:embed="rId14">
                  <a14:imgEffect>
                    <a14:brightnessContrast bright="20000" contrast="-40000"/>
                  </a14:imgEffect>
                </a14:imgLayer>
              </a14:imgProps>
            </a:ext>
          </a:extLst>
        </a:blip>
        <a:stretch>
          <a:fillRect/>
        </a:stretch>
      </xdr:blipFill>
      <xdr:spPr>
        <a:xfrm>
          <a:off x="2777068" y="12969291"/>
          <a:ext cx="495299" cy="778327"/>
        </a:xfrm>
        <a:prstGeom prst="rect">
          <a:avLst/>
        </a:prstGeom>
      </xdr:spPr>
    </xdr:pic>
    <xdr:clientData/>
  </xdr:twoCellAnchor>
  <xdr:twoCellAnchor editAs="oneCell">
    <xdr:from>
      <xdr:col>3</xdr:col>
      <xdr:colOff>1</xdr:colOff>
      <xdr:row>42</xdr:row>
      <xdr:rowOff>257455</xdr:rowOff>
    </xdr:from>
    <xdr:to>
      <xdr:col>10</xdr:col>
      <xdr:colOff>42334</xdr:colOff>
      <xdr:row>45</xdr:row>
      <xdr:rowOff>80626</xdr:rowOff>
    </xdr:to>
    <xdr:pic>
      <xdr:nvPicPr>
        <xdr:cNvPr id="11" name="Imagen 10">
          <a:extLst>
            <a:ext uri="{FF2B5EF4-FFF2-40B4-BE49-F238E27FC236}">
              <a16:creationId xmlns:a16="http://schemas.microsoft.com/office/drawing/2014/main" id="{FB9F63D8-8033-4A08-A27C-95EDAD957DAF}"/>
            </a:ext>
          </a:extLst>
        </xdr:cNvPr>
        <xdr:cNvPicPr>
          <a:picLocks noChangeAspect="1"/>
        </xdr:cNvPicPr>
      </xdr:nvPicPr>
      <xdr:blipFill>
        <a:blip xmlns:r="http://schemas.openxmlformats.org/officeDocument/2006/relationships" r:embed="rId15"/>
        <a:stretch>
          <a:fillRect/>
        </a:stretch>
      </xdr:blipFill>
      <xdr:spPr>
        <a:xfrm>
          <a:off x="539751" y="12227205"/>
          <a:ext cx="1809750" cy="122017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adeco.net.ar\datos\Company\Documents%20and%20Settings\raguilar\Escritorio\production%20costs%20and%20relative%20economic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decofs\Company\Documents%20and%20Settings\raguilar\Escritorio\production%20costs%20and%20relative%20economic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Pac43091\mazda\Mazda\Final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ANBRAS_TVA\WORK\Documents\Business%20Models\Canbras%20model%202002\Business%20Models\Canbras%20model%202002\Branc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192.168.3.114\p&amp;c\Proje&#231;&#227;o%202000\S&#227;o%20Paulo\USIMINAS%20TESTE%202\USIMINAS%20TESTE%202\Dados.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NTcluster\Profiles\CONTABILIDADE\1032MyDocuments\Pricewaterhouse\2006\Mandu0406_cons%20(03-07-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adeco.net.ar\datos\Proje&#231;&#227;o%202000\S&#227;o%20Paulo\USIMINAS%20TESTE%202\USIMINAS%20TESTE%202\Dados.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adeco.net.ar\datos\Company\Reportes\RMB\2008\09.%20Setembro\201%20(Bahia)\Soporte\Vendas%20Agosto.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deco.net.ar\datos\Company\Dept\TrueNorth\commodities\oilseeds%20&amp;%20edible%20oils\Soybeans\soybean%20prices.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adeco.net.ar\datos\Documents%20and%20Settings\hrodriguez\Configuraci&#243;n%20local\Archivos%20temporales%20de%20Internet\OLK132\Bienes%20de%20Uso%20Consolidado%2003-2008%20ADECO.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bbaprod3\fwcredit\HENRIQUE\Porto%20Alegre\Ipiranga\SPREAD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adeco.net.ar\datos\Documents%20and%20Settings\hrodriguez\Configuraci&#243;n%20local\Archivos%20temporales%20de%20Internet\OLK132\Bienes%20de%20Uso%20Consolidado%2003-2008%20ADECO%20prueba.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adecofs\Company\Dept\TrueNorth\commodities\oilseeds%20&amp;%20edible%20oils\Soybeans\soybean%20prices.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adeco.net.ar\datos\Company\Dept\TrueNorth\commodities\softs\Cocoa\qc1_openinterest&amp;volume.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adecofs\Company\Dept\TrueNorth\commodities\softs\Cocoa\qc1_openinterest&amp;volume.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adeco.net.ar\datos\Company\DOCUME~1\MIMBRO~1.ADE\CONFIG~1\Temp\Wheat\wheat_prices.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adecofs\Company\DOCUME~1\MIMBRO~1.ADE\CONFIG~1\Temp\Wheat\wheat_prices.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deco.net.ar\datos\Company\DOCUME~1\MIMBRO~1.ADE\CONFIG~1\Temp\corn\corn%20prices.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adecofs\Company\DOCUME~1\MIMBRO~1.ADE\CONFIG~1\Temp\corn\corn%20prices.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adecofs.adecoagro.com\Company\Planificaci&#243;n\Presupuesto%202006%20-%202007\BRASIL%2006-07\JANEIRO.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deco.net.ar\datos\Company\Planificaci&#243;n\Presupuesto%202008\Brasil\Bases\30_31%20LEM.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Adecofs\Company\Orcamento\Orc%202008\Bases\30_31%20LEM.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adeco.net.ar\datos\Program%20Files\EY%20TAS%20Databook\Lib\Databook%20library%20Americas.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Adecofs\Company\Orcamento\Orc%202009%20IFRS\Bahia\0.2%20Apresenta&#231;&#227;o.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Adecosrv\company\Nuevos%20Negocios\2_%20NORTH%20EAST\COPRA\LA%20EUGENIA\TRE%20ARROYOS\Cuadro%20de%20Resultados%20y%20Estructuras%20v7.0.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adeco.net.ar\datos\Reportes\Monthly%20Report\2008\11.%20Noviembre\Adecoagro%20Business%20Plan%20v8.1.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decofs\Company\P&amp;C\2009\04%2009\Control%20Panel\Angelica\Suporte\Adecoagro%20Business%20Plan%20v8.1.xls" TargetMode="External"/></Relationships>
</file>

<file path=xl/externalLinks/_rels/externalLink28.xml.rels><?xml version="1.0" encoding="UTF-8" standalone="yes"?>
<Relationships xmlns="http://schemas.openxmlformats.org/package/2006/relationships"><Relationship Id="rId1" Type="http://schemas.microsoft.com/office/2006/relationships/xlExternalLinkPath/xlPathMissing" Target="Worksheet%20in%205610%20Ativo%20Imobilizado%20Leadsheet"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Servidor\mz%20consult\DOCUME~1\RLIMAC~1.000\CONFIG~1\Temp\Diret&#243;rio%20tempor&#225;rio%202%20para%20TRIAL%20BALANCE%20CONSOLIDADO%20SETEMBRO%202005.zip\TRIAL%20BALANCE%20CONSOLIDADO%20SETEMBRO%202005.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Bbaprod3\fo\SPREAD\SPREAD2.XLS"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Startup" Target="TABLERO%20DE%20CONTROL/2010/06%20-%20Junio/06%20-%20Control%20Panel%20ARG.xlsx"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192.168.3.114\p&amp;c\Documents%20and%20Settings\Planejamento\Meus%20documentos\Back-ups\04%2008\WESTERN%20BAHIA.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Adecofs\Company\Orcamento\Orc%202008\Bases\WESTERN%20BAHIA.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adeco.net.ar\datos\WINDOWS\Temp\Program%20Files\EY%20TAS%20Databook\Lib\Databook%20library%20RoW.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Bbaprod3\fo\S&#227;o%20Paulo\Fertilizantes\Tabelas%20Setoriais.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adeco.net.ar\datos\DOCUME~1\paraiba\CONFIG~1\Temp\Diret&#243;rio%20tempor&#225;rio%201%20para%20Adeco.zip\Adeco\15000000.00000%20-%20Ativo%20Permanente.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192.168.3.114\p&amp;c\Setoriais\Setorial%20a&#231;&#250;car\2000\riscosetora&#231;ucar94a98_2.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deco.net.ar\datos\Documents%20and%20Settings\pteshima\Meus%20documentos\TABELAS.xlsx"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192.168.3.114\p&amp;c\Documents%20and%20Settings\Esteban\Meus%20documentos\01.Trabalho\Orcamento\Orc%202008\Bases\UMA.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Servidor\mz%20consult\Grupo%20S&#227;o%20Martinho\3T07\tabela_port_eng.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saos152001\NishiyamaF$\Documents%20and%20Settings\Carlos\Meus%20documentos\ESTATIST\Faturamento%20Anual%20UM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ans"/>
      <sheetName val="farrow-finish"/>
      <sheetName val="relative consumer cost pricing"/>
      <sheetName val="relative econ-year avg pricing"/>
      <sheetName val="Charts"/>
      <sheetName val="Summary"/>
      <sheetName val="US Corn Margin 75-04"/>
      <sheetName val="US Bean Margin 75-04"/>
      <sheetName val="US Wheat Margin 75-04"/>
      <sheetName val="US Cotton Margin 75-04"/>
      <sheetName val="Prices"/>
      <sheetName val="Production Stats"/>
      <sheetName val="Forecasts"/>
      <sheetName val="US corn 96-02"/>
      <sheetName val="US Bean 97-02"/>
      <sheetName val="US Wheat 98-02"/>
      <sheetName val="US Cotton 97-0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ans"/>
      <sheetName val="farrow-finish"/>
      <sheetName val="relative consumer cost pricing"/>
      <sheetName val="relative econ-year avg pricing"/>
      <sheetName val="Charts"/>
      <sheetName val="Summary"/>
      <sheetName val="US Corn Margin 75-04"/>
      <sheetName val="US Bean Margin 75-04"/>
      <sheetName val="US Wheat Margin 75-04"/>
      <sheetName val="US Cotton Margin 75-04"/>
      <sheetName val="Prices"/>
      <sheetName val="Production Stats"/>
      <sheetName val="Forecasts"/>
      <sheetName val="US corn 96-02"/>
      <sheetName val="US Bean 97-02"/>
      <sheetName val="US Wheat 98-02"/>
      <sheetName val="US Cotton 97-02"/>
      <sheetName val="Apoio"/>
      <sheetName val="relative_consumer_cost_pricing"/>
      <sheetName val="relative_econ-year_avg_pricing"/>
      <sheetName val="US_Corn_Margin_75-04"/>
      <sheetName val="US_Bean_Margin_75-04"/>
      <sheetName val="US_Wheat_Margin_75-04"/>
      <sheetName val="US_Cotton_Margin_75-04"/>
      <sheetName val="Production_Stats"/>
      <sheetName val="US_corn_96-02"/>
      <sheetName val="US_Bean_97-02"/>
      <sheetName val="US_Wheat_98-02"/>
      <sheetName val="US_Cotton_97-0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sheetData sheetId="24"/>
      <sheetData sheetId="25"/>
      <sheetData sheetId="26"/>
      <sheetData sheetId="27"/>
      <sheetData sheetId="2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rátula"/>
      <sheetName val="Assumptions"/>
      <sheetName val="M O A"/>
      <sheetName val="Volume"/>
      <sheetName val="MC Volume"/>
      <sheetName val="Inc. St"/>
      <sheetName val="y_to_y"/>
      <sheetName val="Ec Profit (%)"/>
      <sheetName val="Ec Profit ($)"/>
      <sheetName val="Fix Cost"/>
      <sheetName val="FCSD"/>
      <sheetName val="Attachments"/>
      <sheetName val="FOB Dif"/>
      <sheetName val="TP'00"/>
      <sheetName val="TP'01"/>
      <sheetName val="TP'02"/>
      <sheetName val="TP'03"/>
      <sheetName val="TP'04"/>
      <sheetName val="TPVariances"/>
      <sheetName val="M_O_A"/>
      <sheetName val="MC_Volume"/>
      <sheetName val="Inc__St"/>
      <sheetName val="Ec_Profit_(%)"/>
      <sheetName val="Ec_Profit_($)"/>
      <sheetName val="Fix_Cost"/>
      <sheetName val="FOB_Dif"/>
      <sheetName val="BD"/>
      <sheetName val="OP"/>
      <sheetName val="Cadastro"/>
      <sheetName val="Consolidado"/>
      <sheetName val="DFC - MemoriaCalculo - Mar15"/>
      <sheetName val="Modelo"/>
      <sheetName val="US GAA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sheetData sheetId="23"/>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1"/>
      <sheetName val="Branco"/>
      <sheetName val="#REF"/>
      <sheetName val="Profit &amp; Loss"/>
      <sheetName val="Balance 01"/>
      <sheetName val="bal0697"/>
      <sheetName val="Matriz"/>
      <sheetName val="Welcome"/>
      <sheetName val="0196"/>
      <sheetName val="0296"/>
      <sheetName val="1196"/>
      <sheetName val="Balancete0197"/>
      <sheetName val="ALMOX ÓPTICO"/>
      <sheetName val="Canbras TVA"/>
      <sheetName val="Profit_&amp;_Loss"/>
      <sheetName val="Balance_01"/>
      <sheetName val="ALMOX_ÓPTICO"/>
      <sheetName val="Canbras_TVA"/>
      <sheetName val="Mapa de Custo Jun.2003"/>
      <sheetName val="BALANCETE"/>
      <sheetName val="Versao 1b ($=R$2,13)"/>
      <sheetName val="Movimentação Imobilizado"/>
      <sheetName val="PREV"/>
      <sheetName val="REAL"/>
      <sheetName val="demanda-DDR-0800-A"/>
      <sheetName val="ACUMULADO"/>
      <sheetName val="Detailed Adjustments"/>
      <sheetName val="Ativo"/>
      <sheetName val="Taxas"/>
      <sheetName val="Insumos"/>
      <sheetName val="Sheet1"/>
      <sheetName val="Sheet2"/>
      <sheetName val="Sheet3"/>
      <sheetName val="European Margins"/>
      <sheetName val="Guidance"/>
      <sheetName val="Links"/>
      <sheetName val="Lead"/>
      <sheetName val="Consolidate"/>
      <sheetName val="Abertura Nov'03"/>
      <sheetName val="Despesas"/>
      <sheetName val=""/>
      <sheetName val="Lista"/>
      <sheetName val="DEZ98"/>
      <sheetName val="Summary Information"/>
      <sheetName val="Priority Grades"/>
      <sheetName val="ICATU"/>
      <sheetName val="Input Data"/>
      <sheetName val="Exchange R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suarios"/>
      <sheetName val="APOIO"/>
      <sheetName val="FILIAIS"/>
      <sheetName val="Project"/>
      <sheetName val="Dados"/>
      <sheetName val="#REF"/>
      <sheetName val="Controle de Gastos"/>
      <sheetName val="Controle_de_Gastos"/>
      <sheetName val="BD"/>
      <sheetName val="Cross Bdr"/>
      <sheetName val="104002_BASE_DIC04"/>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lanço"/>
      <sheetName val="Resultado"/>
      <sheetName val="Mutações"/>
      <sheetName val="Doar"/>
      <sheetName val="Doar cont"/>
      <sheetName val="conciliação pl dr"/>
      <sheetName val="aplic financ"/>
      <sheetName val="Estoque"/>
      <sheetName val="Relacionadas"/>
      <sheetName val="investimentos"/>
      <sheetName val="Imob"/>
      <sheetName val="Financiamentos"/>
      <sheetName val="financiam_cont"/>
      <sheetName val="irpj csl composição"/>
      <sheetName val="trib sub jud e dep jud"/>
      <sheetName val="irpj csl conciliação"/>
      <sheetName val="seguros"/>
      <sheetName val="desp financ"/>
      <sheetName val="Cross Bdr"/>
      <sheetName val="Cycle Time Graph"/>
      <sheetName val="Utilization"/>
      <sheetName val="Doar_cont"/>
      <sheetName val="conciliação_pl_dr"/>
      <sheetName val="aplic_financ"/>
      <sheetName val="irpj_csl_composição"/>
      <sheetName val="trib_sub_jud_e_dep_jud"/>
      <sheetName val="irpj_csl_conciliação"/>
      <sheetName val="desp_financ"/>
      <sheetName val="Cross_Bdr"/>
      <sheetName val="Cycle_Time_Graph"/>
      <sheetName val="Balancete sap"/>
      <sheetName val="Interfac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refreshError="1"/>
      <sheetData sheetId="3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suarios"/>
      <sheetName val="APOIO"/>
      <sheetName val="FILIAIS"/>
      <sheetName val="Project"/>
      <sheetName val="Dados"/>
      <sheetName val="#REF"/>
      <sheetName val="Controle de Gastos"/>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hia for CP"/>
      <sheetName val="Vendas Agosto"/>
    </sheetNames>
    <definedNames>
      <definedName name="a" refersTo="#¡REF!"/>
      <definedName name="choice_wrapper" refersTo="#¡REF!"/>
      <definedName name="Choices_Wrapper" refersTo="#¡REF!"/>
      <definedName name="e" refersTo="#¡REF!"/>
      <definedName name="LimpiarCeldasGrises" refersTo="#¡REF!"/>
      <definedName name="LimpiarFormulario" refersTo="#¡REF!"/>
      <definedName name="ReaplicarFunciones" refersTo="#¡REF!"/>
      <definedName name="SumaMultAbs" refersTo="#¡REF!"/>
      <definedName name="SumaMultPos" refersTo="#¡REF!"/>
    </definedNames>
    <sheetDataSet>
      <sheetData sheetId="0" refreshError="1"/>
      <sheetData sheetId="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ean Price Seasonal"/>
      <sheetName val="Near Month Pricing"/>
      <sheetName val="Nov Beans"/>
      <sheetName val="loan rate"/>
      <sheetName val="farm price for corn"/>
      <sheetName val="Farm Prices"/>
      <sheetName val="Price Trends"/>
      <sheetName val="Basis Trends"/>
      <sheetName val="Prices"/>
      <sheetName val="Bloomberg Downloads"/>
      <sheetName val="bean future"/>
      <sheetName val="USDA Pricing Model Graph"/>
      <sheetName val="Actual Farm Price Graph (3)"/>
      <sheetName val="Actual Farm Price Graph (2)"/>
      <sheetName val="Actual Farm Price Graph (1)"/>
      <sheetName val="USDA Pricing Model"/>
      <sheetName val="Taxa de desconto"/>
      <sheetName val="corn futu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irc Conciliado"/>
      <sheetName val="ACTIVOS FIJOS sin conciliar"/>
      <sheetName val="IMPOSITIVO sin conciliar"/>
      <sheetName val="ACTIVOS FIJOS"/>
      <sheetName val=" MRC Impositivo"/>
      <sheetName val="resumen"/>
      <sheetName val="VyR Tolderia"/>
      <sheetName val="VyR Tolderia Bienes"/>
      <sheetName val="VyR resto"/>
      <sheetName val="CAMPOS"/>
      <sheetName val="MEJNODEP"/>
      <sheetName val="CAMINOS"/>
      <sheetName val="EDIFICIOS"/>
      <sheetName val="CAMPTERC"/>
      <sheetName val="CAMPRO20"/>
      <sheetName val="CAMPTERC20"/>
      <sheetName val="INSTAL10"/>
      <sheetName val="INSTAL20"/>
      <sheetName val="MAQUIN10"/>
      <sheetName val="TRACTOR"/>
      <sheetName val="AUTOM"/>
      <sheetName val="PRADER4"/>
      <sheetName val="MUEBYUTI"/>
      <sheetName val="EQUIPOCOMP."/>
      <sheetName val="SOFTWA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READ2"/>
      <sheetName val="#REF"/>
      <sheetName val="Gmp-4"/>
      <sheetName val="Tabela de Parâmetros"/>
      <sheetName val="SPREAD2.XLS"/>
      <sheetName val="Tabela_de_Parâmetros"/>
      <sheetName val="SPREAD2_XLS"/>
    </sheetNames>
    <definedNames>
      <definedName name="apaga"/>
      <definedName name="printbal"/>
      <definedName name="printcash"/>
    </definedNames>
    <sheetDataSet>
      <sheetData sheetId="0" refreshError="1"/>
      <sheetData sheetId="1" refreshError="1"/>
      <sheetData sheetId="2" refreshError="1"/>
      <sheetData sheetId="3" refreshError="1"/>
      <sheetData sheetId="4" refreshError="1"/>
      <sheetData sheetId="5"/>
      <sheetData sheetId="6"/>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irc Conciliado"/>
      <sheetName val="ACTIVOS FIJOS sin conciliar"/>
      <sheetName val="IMPOSITIVO sin conciliar"/>
      <sheetName val="ACTIVOS FIJOS"/>
      <sheetName val=" MRC Impositivo"/>
      <sheetName val="resumen"/>
      <sheetName val="VyR Tolderia"/>
      <sheetName val="VyR Tolderia Bienes"/>
      <sheetName val="VyR resto"/>
      <sheetName val="CAMPOS"/>
      <sheetName val="MEJNODEP"/>
      <sheetName val="CAMINOS"/>
      <sheetName val="EDIFICIOS"/>
      <sheetName val="CAMPTERC"/>
      <sheetName val="CAMPRO20"/>
      <sheetName val="CAMPTERC20"/>
      <sheetName val="INSTAL10"/>
      <sheetName val="INSTAL20"/>
      <sheetName val="MAQUIN10"/>
      <sheetName val="TRACTOR"/>
      <sheetName val="AUTOM"/>
      <sheetName val="PRADER4"/>
      <sheetName val="MUEBYUTI"/>
      <sheetName val="EQUIPOCOMP."/>
      <sheetName val="SOFTWA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ean Price Seasonal"/>
      <sheetName val="Near Month Pricing"/>
      <sheetName val="Nov Beans"/>
      <sheetName val="loan rate"/>
      <sheetName val="farm price for corn"/>
      <sheetName val="Farm Prices"/>
      <sheetName val="Price Trends"/>
      <sheetName val="Basis Trends"/>
      <sheetName val="Prices"/>
      <sheetName val="Bloomberg Downloads"/>
      <sheetName val="bean future"/>
      <sheetName val="USDA Pricing Model Graph"/>
      <sheetName val="Actual Farm Price Graph (3)"/>
      <sheetName val="Actual Farm Price Graph (2)"/>
      <sheetName val="Actual Farm Price Graph (1)"/>
      <sheetName val="USDA Pricing Model"/>
      <sheetName val="Taxa de desconto"/>
      <sheetName val="corn future"/>
      <sheetName val="formula"/>
      <sheetName val="Bean_Price_Seasonal"/>
      <sheetName val="Near_Month_Pricing"/>
      <sheetName val="Nov_Beans"/>
      <sheetName val="loan_rate"/>
      <sheetName val="farm_price_for_corn"/>
      <sheetName val="Farm_Prices"/>
      <sheetName val="Price_Trends"/>
      <sheetName val="Basis_Trends"/>
      <sheetName val="Bloomberg_Downloads"/>
      <sheetName val="bean_future"/>
      <sheetName val="USDA_Pricing_Model_Graph"/>
      <sheetName val="Actual_Farm_Price_Graph_(3)"/>
      <sheetName val="Actual_Farm_Price_Graph_(2)"/>
      <sheetName val="Actual_Farm_Price_Graph_(1)"/>
      <sheetName val="USDA_Pricing_Model"/>
      <sheetName val="Taxa_de_desconto"/>
      <sheetName val="corn_future"/>
    </sheetNames>
    <sheetDataSet>
      <sheetData sheetId="0" refreshError="1"/>
      <sheetData sheetId="1"/>
      <sheetData sheetId="2"/>
      <sheetData sheetId="3"/>
      <sheetData sheetId="4"/>
      <sheetData sheetId="5"/>
      <sheetData sheetId="6" refreshError="1"/>
      <sheetData sheetId="7" refreshError="1"/>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
      <sheetName val="Sheet1"/>
      <sheetName val="Sheet2"/>
      <sheetName val="Sheet3"/>
      <sheetName val="Tickers"/>
      <sheetName val="mensal"/>
      <sheetName val="#REF"/>
      <sheetName val="bean future"/>
      <sheetName val="corn future"/>
    </sheetNames>
    <sheetDataSet>
      <sheetData sheetId="0" refreshError="1">
        <row r="4">
          <cell r="A4">
            <v>32511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
      <sheetName val="Sheet1"/>
      <sheetName val="Sheet2"/>
      <sheetName val="Sheet3"/>
      <sheetName val="Tickers"/>
      <sheetName val="mensal"/>
      <sheetName val="#REF"/>
      <sheetName val="bean future"/>
      <sheetName val="corn future"/>
      <sheetName val="ATUALIZA"/>
      <sheetName val="bean_future"/>
      <sheetName val="corn_future"/>
    </sheetNames>
    <sheetDataSet>
      <sheetData sheetId="0" refreshError="1">
        <row r="4">
          <cell r="A4">
            <v>32511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c Future"/>
      <sheetName val="wheat future"/>
      <sheetName val="Chart3"/>
      <sheetName val="USDA Pricing Model"/>
      <sheetName val="Durum Wheat Graph"/>
      <sheetName val="Durum Wheat"/>
      <sheetName val="cbot"/>
      <sheetName val="domestic and foreign"/>
      <sheetName val="Chart5"/>
      <sheetName val="Sheet5"/>
      <sheetName val="global prices"/>
      <sheetName val="Sheet3"/>
      <sheetName val="price summary"/>
      <sheetName val="regional prices"/>
      <sheetName val="by region"/>
      <sheetName val="tab21"/>
      <sheetName val="Chart2"/>
      <sheetName val="Chart4"/>
      <sheetName val="Chart1"/>
      <sheetName val="wheat_prices"/>
      <sheetName val="Blct1005"/>
      <sheetName val="formula"/>
      <sheetName val="bean future"/>
    </sheetNames>
    <sheetDataSet>
      <sheetData sheetId="0" refreshError="1"/>
      <sheetData sheetId="1" refreshError="1">
        <row r="3">
          <cell r="A3">
            <v>29222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c Future"/>
      <sheetName val="wheat future"/>
      <sheetName val="Chart3"/>
      <sheetName val="USDA Pricing Model"/>
      <sheetName val="Durum Wheat Graph"/>
      <sheetName val="Durum Wheat"/>
      <sheetName val="cbot"/>
      <sheetName val="domestic and foreign"/>
      <sheetName val="Chart5"/>
      <sheetName val="Sheet5"/>
      <sheetName val="global prices"/>
      <sheetName val="Sheet3"/>
      <sheetName val="price summary"/>
      <sheetName val="regional prices"/>
      <sheetName val="by region"/>
      <sheetName val="tab21"/>
      <sheetName val="Chart2"/>
      <sheetName val="Chart4"/>
      <sheetName val="Chart1"/>
      <sheetName val="wheat_prices"/>
      <sheetName val="Blct1005"/>
      <sheetName val="formula"/>
      <sheetName val="bean future"/>
      <sheetName val="Dec_Future"/>
      <sheetName val="wheat_future"/>
      <sheetName val="USDA_Pricing_Model"/>
      <sheetName val="Durum_Wheat_Graph"/>
      <sheetName val="Durum_Wheat"/>
      <sheetName val="domestic_and_foreign"/>
      <sheetName val="global_prices"/>
      <sheetName val="price_summary"/>
      <sheetName val="regional_prices"/>
      <sheetName val="by_region"/>
      <sheetName val="bean_future"/>
    </sheetNames>
    <sheetDataSet>
      <sheetData sheetId="0" refreshError="1"/>
      <sheetData sheetId="1" refreshError="1">
        <row r="3">
          <cell r="A3">
            <v>29222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row r="3">
          <cell r="A3">
            <v>29222</v>
          </cell>
        </row>
      </sheetData>
      <sheetData sheetId="25"/>
      <sheetData sheetId="26"/>
      <sheetData sheetId="27"/>
      <sheetData sheetId="28"/>
      <sheetData sheetId="29"/>
      <sheetData sheetId="30"/>
      <sheetData sheetId="31"/>
      <sheetData sheetId="32"/>
      <sheetData sheetId="33"/>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rn future"/>
      <sheetName val="u.s. real corn prices"/>
      <sheetName val="Near Month Future"/>
      <sheetName val="Pricing Graph"/>
      <sheetName val="USDA Pricing Model - years"/>
      <sheetName val="USDA Pricing Model Graph"/>
      <sheetName val="Actual Farm Price Graph (3)"/>
      <sheetName val="Actual Farm Price Graph (2)"/>
      <sheetName val="Actual Farm Price Graph (1)"/>
      <sheetName val="USDA Pricing Model"/>
      <sheetName val="Crop Year Prices"/>
      <sheetName val="Farm Prices"/>
      <sheetName val="farm price for corn"/>
      <sheetName val="Price Trends"/>
      <sheetName val="Basis Trends"/>
      <sheetName val="Prices"/>
      <sheetName val="Bloomberg Downloads"/>
      <sheetName val="Dec future Monthly"/>
      <sheetName val="Dec future Annual"/>
      <sheetName val="USDA Pricing Model (2)"/>
      <sheetName val="USDA Pricing Model Graph (2)"/>
      <sheetName val="Real$ v yield"/>
      <sheetName val="Chart1"/>
      <sheetName val="PATRIMON"/>
      <sheetName val="06"/>
      <sheetName val="EERR 12-03"/>
    </sheetNames>
    <sheetDataSet>
      <sheetData sheetId="0" refreshError="1">
        <row r="3">
          <cell r="A3">
            <v>29222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rn future"/>
      <sheetName val="u.s. real corn prices"/>
      <sheetName val="Near Month Future"/>
      <sheetName val="Pricing Graph"/>
      <sheetName val="USDA Pricing Model - years"/>
      <sheetName val="USDA Pricing Model Graph"/>
      <sheetName val="Actual Farm Price Graph (3)"/>
      <sheetName val="Actual Farm Price Graph (2)"/>
      <sheetName val="Actual Farm Price Graph (1)"/>
      <sheetName val="USDA Pricing Model"/>
      <sheetName val="Crop Year Prices"/>
      <sheetName val="Farm Prices"/>
      <sheetName val="farm price for corn"/>
      <sheetName val="Price Trends"/>
      <sheetName val="Basis Trends"/>
      <sheetName val="Prices"/>
      <sheetName val="Bloomberg Downloads"/>
      <sheetName val="Dec future Monthly"/>
      <sheetName val="Dec future Annual"/>
      <sheetName val="USDA Pricing Model (2)"/>
      <sheetName val="USDA Pricing Model Graph (2)"/>
      <sheetName val="Real$ v yield"/>
      <sheetName val="Chart1"/>
      <sheetName val="PATRIMON"/>
      <sheetName val="06"/>
      <sheetName val="EERR 12-03"/>
      <sheetName val="formula"/>
      <sheetName val="wheat future"/>
      <sheetName val="corn_future"/>
      <sheetName val="u_s__real_corn_prices"/>
      <sheetName val="Near_Month_Future"/>
      <sheetName val="Pricing_Graph"/>
      <sheetName val="USDA_Pricing_Model_-_years"/>
      <sheetName val="USDA_Pricing_Model_Graph"/>
      <sheetName val="Actual_Farm_Price_Graph_(3)"/>
      <sheetName val="Actual_Farm_Price_Graph_(2)"/>
      <sheetName val="Actual_Farm_Price_Graph_(1)"/>
      <sheetName val="USDA_Pricing_Model"/>
      <sheetName val="Crop_Year_Prices"/>
      <sheetName val="Farm_Prices"/>
      <sheetName val="farm_price_for_corn"/>
      <sheetName val="Price_Trends"/>
      <sheetName val="Basis_Trends"/>
      <sheetName val="Bloomberg_Downloads"/>
      <sheetName val="Dec_future_Monthly"/>
      <sheetName val="Dec_future_Annual"/>
      <sheetName val="USDA_Pricing_Model_(2)"/>
      <sheetName val="USDA_Pricing_Model_Graph_(2)"/>
      <sheetName val="Real$_v_yield"/>
      <sheetName val="EERR_12-03"/>
      <sheetName val="wheat_future"/>
    </sheetNames>
    <sheetDataSet>
      <sheetData sheetId="0" refreshError="1">
        <row r="3">
          <cell r="A3">
            <v>29222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ow r="3">
          <cell r="A3">
            <v>29222</v>
          </cell>
        </row>
      </sheetData>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FE EN PRODUCCION JUN 06"/>
      <sheetName val="SOJA2Y-CA"/>
      <sheetName val="MAIZ-CA"/>
      <sheetName val="ALGODON-CA"/>
      <sheetName val="ALGODON"/>
      <sheetName val="ALGODON1"/>
      <sheetName val="MAIZ"/>
      <sheetName val="MAIZ1"/>
      <sheetName val="SOJA1Y"/>
      <sheetName val="SOJA2Y"/>
      <sheetName val="SOJA INV"/>
      <sheetName val="CAFE EN PRODUCCION JUN 07"/>
      <sheetName val="CAFE EN FORMACION I"/>
      <sheetName val="CAFE EN FORMACION II"/>
      <sheetName val="EST GRAL"/>
      <sheetName val="EST GAN"/>
      <sheetName val="EST AGR"/>
      <sheetName val="EST MAQ"/>
      <sheetName val="EST SEM"/>
      <sheetName val="EST A"/>
      <sheetName val="POS.IVA"/>
      <sheetName val="AUXILIAR (2)"/>
      <sheetName val="BIENES DE USO"/>
      <sheetName val="SIT. PATRIM"/>
      <sheetName val="BALANCE USD"/>
      <sheetName val="CASH FLOW USD"/>
      <sheetName val="AUXILIAR"/>
      <sheetName val="CASH FLOW CONSOLIDADO"/>
      <sheetName val="NUTRICION"/>
      <sheetName val="SANIDAD"/>
      <sheetName val="CRIA"/>
      <sheetName val="PRECIOS"/>
      <sheetName val="Income Statemen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row r="30">
          <cell r="F30">
            <v>2.2000000000000002</v>
          </cell>
        </row>
      </sheetData>
      <sheetData sheetId="32"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Income Statement by BU"/>
      <sheetName val="Balance Sheet"/>
      <sheetName val="Statement of Cash Flows"/>
      <sheetName val="Capex"/>
      <sheetName val="Gross Margin Grains"/>
      <sheetName val="Gross Margin Coffee"/>
      <sheetName val="Gross Margin Soybean"/>
      <sheetName val="Gross Margin Corn"/>
      <sheetName val="Gross Margin Cotton"/>
      <sheetName val="Overhead"/>
      <sheetName val="Puente"/>
      <sheetName val="Income Statement by BU Vs TC"/>
      <sheetName val="Gross Margin Grains vs. TC"/>
      <sheetName val="DRE"/>
      <sheetName val="Fluxo de Caixa"/>
      <sheetName val="Financeiro"/>
      <sheetName val="Tablero Controle"/>
      <sheetName val="Balanço Consolidado"/>
      <sheetName val="Livro Razado"/>
      <sheetName val="DRE (LEM)"/>
      <sheetName val="Fluxo de Caixa (LEM)"/>
      <sheetName val="Livro Razado (LEM)"/>
      <sheetName val="Inversiones"/>
      <sheetName val="Despesas Administração"/>
      <sheetName val="Amortização"/>
      <sheetName val="Impostos"/>
      <sheetName val="detalhe despesa administrativa"/>
      <sheetName val="wheat futur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69">
          <cell r="F69">
            <v>1.95</v>
          </cell>
          <cell r="G69">
            <v>1.9</v>
          </cell>
          <cell r="J69">
            <v>1.9</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Income Statement by BU"/>
      <sheetName val="Balance Sheet"/>
      <sheetName val="Statement of Cash Flows"/>
      <sheetName val="Capex"/>
      <sheetName val="Gross Margin Grains"/>
      <sheetName val="Gross Margin Coffee"/>
      <sheetName val="Gross Margin Soybean"/>
      <sheetName val="Gross Margin Corn"/>
      <sheetName val="Gross Margin Cotton"/>
      <sheetName val="Overhead"/>
      <sheetName val="Puente"/>
      <sheetName val="Income Statement by BU Vs TC"/>
      <sheetName val="Gross Margin Grains vs. TC"/>
      <sheetName val="DRE"/>
      <sheetName val="Fluxo de Caixa"/>
      <sheetName val="Financeiro"/>
      <sheetName val="Tablero Controle"/>
      <sheetName val="Balanço Consolidado"/>
      <sheetName val="Livro Razado"/>
      <sheetName val="DRE (LEM)"/>
      <sheetName val="Fluxo de Caixa (LEM)"/>
      <sheetName val="Livro Razado (LEM)"/>
      <sheetName val="Inversiones"/>
      <sheetName val="Despesas Administração"/>
      <sheetName val="Amortização"/>
      <sheetName val="Impostos"/>
      <sheetName val="detalhe despesa administrativ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69">
          <cell r="F69">
            <v>1.95</v>
          </cell>
          <cell r="G69">
            <v>1.9</v>
          </cell>
          <cell r="J69">
            <v>1.9</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 do not import"/>
      <sheetName val="TF subsect cover-do not import"/>
      <sheetName val="Q of E cover - do not import"/>
      <sheetName val="Earnings summary"/>
      <sheetName val="Analysis of interim results"/>
      <sheetName val="KPIs"/>
      <sheetName val="Adjusted EBITDA"/>
      <sheetName val="EBITDA Bridge"/>
      <sheetName val="Pro forma EBITDA"/>
      <sheetName val="Quarterly P&amp;L"/>
      <sheetName val="Monthly P&amp;L"/>
      <sheetName val="Monthly P&amp;L comparisons"/>
      <sheetName val="Revenue by product &amp; customer"/>
      <sheetName val="Annual growth by segment"/>
      <sheetName val="Growth drivers"/>
      <sheetName val="Gross to net revenue"/>
      <sheetName val="Analysis of cost of revenue"/>
      <sheetName val="Operating expense summary"/>
      <sheetName val="Analysis of G&amp;A"/>
      <sheetName val="Analysis of selling"/>
      <sheetName val="Fixed v variable opex"/>
      <sheetName val="Average salary analysis"/>
      <sheetName val="Analysis of other inc (exp)"/>
      <sheetName val="Employee benefits"/>
      <sheetName val="Standalone costs"/>
      <sheetName val="FX exposure"/>
      <sheetName val="Key customers"/>
      <sheetName val="Key suppliers"/>
      <sheetName val="Booked and pipeline analysis"/>
      <sheetName val="Q of CF cover - do not import"/>
      <sheetName val="Lead cash flow"/>
      <sheetName val="EBITDA to CF conversion"/>
      <sheetName val="Capex breakdown"/>
      <sheetName val="Q of NA cover - do not import"/>
      <sheetName val="Lead BS"/>
      <sheetName val="Pro forma BS"/>
      <sheetName val="Accounts receivable aging"/>
      <sheetName val="Rollforward of ADA"/>
      <sheetName val="Inventory breakdown"/>
      <sheetName val="Inventory reserve"/>
      <sheetName val="Prepaid &amp; other current assets"/>
      <sheetName val="PPE"/>
      <sheetName val="Fixed assets"/>
      <sheetName val="Intangible assets"/>
      <sheetName val="Other assets"/>
      <sheetName val="Accounts payable"/>
      <sheetName val="Accounts payable aging"/>
      <sheetName val="Accrued expenses"/>
      <sheetName val="Other current liabilities"/>
      <sheetName val="Debt"/>
      <sheetName val="Post employment liabiliites"/>
      <sheetName val="Other non-current liabilities"/>
      <sheetName val="Adjustments to enterprise value"/>
      <sheetName val="Equity rollforward"/>
      <sheetName val="Unfunded obligations"/>
      <sheetName val="Cash waterfall analysis"/>
      <sheetName val="WC cover - do not import"/>
      <sheetName val="Year on year comp. of wc "/>
      <sheetName val="WC - monthly -continuous"/>
      <sheetName val="Adjusted working capital"/>
      <sheetName val="Detail WC cover - do not import"/>
      <sheetName val="WC (high-low) (+data pages)"/>
      <sheetName val="WC (+ data pages)"/>
      <sheetName val="WC analytics (+data pages)"/>
      <sheetName val="WC analytics graph(+data pages)"/>
      <sheetName val="WC sales seas.(+further pages)"/>
      <sheetName val="WC sales seas.2(+data pages)"/>
      <sheetName val="FY04 WC detail (data page)"/>
      <sheetName val="FY05 WC detail (data page)"/>
      <sheetName val="FY06 WC detail (data page)"/>
      <sheetName val="Price vol cover - do not import"/>
      <sheetName val="Price-vol summary (+data pages)"/>
      <sheetName val="Price-vol (data page 1)"/>
      <sheetName val="Price-vol (data page 2)"/>
      <sheetName val="Price-vol (data page 3)"/>
      <sheetName val="Forecast cover-do not import"/>
      <sheetName val="Hist accuracy of budget"/>
      <sheetName val="TTM"/>
      <sheetName val="Rest of year analysis"/>
      <sheetName val="Chart pages cover-do not import"/>
      <sheetName val="Line chart"/>
      <sheetName val="Stacked column chart"/>
      <sheetName val="Bar chart"/>
      <sheetName val="Clustered column"/>
      <sheetName val="Column-line on 2 axis chart"/>
      <sheetName val="Bubble chart"/>
      <sheetName val="Blocked area chart"/>
      <sheetName val="Sheet8S"/>
      <sheetName val="Sheet4S"/>
      <sheetName val="Sheet01S"/>
      <sheetName val="Sheet12S"/>
      <sheetName val="Tablero Controle"/>
      <sheetName val="Cover_-_do_not_import"/>
      <sheetName val="TF_subsect_cover-do_not_import"/>
      <sheetName val="Q_of_E_cover_-_do_not_import"/>
      <sheetName val="Earnings_summary"/>
      <sheetName val="Analysis_of_interim_results"/>
      <sheetName val="Adjusted_EBITDA"/>
      <sheetName val="EBITDA_Bridge"/>
      <sheetName val="Pro_forma_EBITDA"/>
      <sheetName val="Quarterly_P&amp;L"/>
      <sheetName val="Monthly_P&amp;L"/>
      <sheetName val="Monthly_P&amp;L_comparisons"/>
      <sheetName val="Revenue_by_product_&amp;_customer"/>
      <sheetName val="Annual_growth_by_segment"/>
      <sheetName val="Growth_drivers"/>
      <sheetName val="Gross_to_net_revenue"/>
      <sheetName val="Analysis_of_cost_of_revenue"/>
      <sheetName val="Operating_expense_summary"/>
      <sheetName val="Analysis_of_G&amp;A"/>
      <sheetName val="Analysis_of_selling"/>
      <sheetName val="Fixed_v_variable_opex"/>
      <sheetName val="Average_salary_analysis"/>
      <sheetName val="Analysis_of_other_inc_(exp)"/>
      <sheetName val="Employee_benefits"/>
      <sheetName val="Standalone_costs"/>
      <sheetName val="FX_exposure"/>
      <sheetName val="Key_customers"/>
      <sheetName val="Key_suppliers"/>
      <sheetName val="Booked_and_pipeline_analysis"/>
      <sheetName val="Q_of_CF_cover_-_do_not_import"/>
      <sheetName val="Lead_cash_flow"/>
      <sheetName val="EBITDA_to_CF_conversion"/>
      <sheetName val="Capex_breakdown"/>
      <sheetName val="Q_of_NA_cover_-_do_not_import"/>
      <sheetName val="Lead_BS"/>
      <sheetName val="Pro_forma_BS"/>
      <sheetName val="Accounts_receivable_aging"/>
      <sheetName val="Rollforward_of_ADA"/>
      <sheetName val="Inventory_breakdown"/>
      <sheetName val="Inventory_reserve"/>
      <sheetName val="Prepaid_&amp;_other_current_assets"/>
      <sheetName val="Fixed_assets"/>
      <sheetName val="Intangible_assets"/>
      <sheetName val="Other_assets"/>
      <sheetName val="Accounts_payable"/>
      <sheetName val="Accounts_payable_aging"/>
      <sheetName val="Accrued_expenses"/>
      <sheetName val="Other_current_liabilities"/>
      <sheetName val="Post_employment_liabiliites"/>
      <sheetName val="Other_non-current_liabilities"/>
      <sheetName val="Adjustments_to_enterprise_value"/>
      <sheetName val="Equity_rollforward"/>
      <sheetName val="Unfunded_obligations"/>
      <sheetName val="Cash_waterfall_analysis"/>
      <sheetName val="WC_cover_-_do_not_import"/>
      <sheetName val="Year_on_year_comp__of_wc_"/>
      <sheetName val="WC_-_monthly_-continuous"/>
      <sheetName val="Adjusted_working_capital"/>
      <sheetName val="Detail_WC_cover_-_do_not_import"/>
      <sheetName val="WC_(high-low)_(+data_pages)"/>
      <sheetName val="WC_(+_data_pages)"/>
      <sheetName val="WC_analytics_(+data_pages)"/>
      <sheetName val="WC_analytics_graph(+data_pages)"/>
      <sheetName val="WC_sales_seas_(+further_pages)"/>
      <sheetName val="WC_sales_seas_2(+data_pages)"/>
      <sheetName val="FY04_WC_detail_(data_page)"/>
      <sheetName val="FY05_WC_detail_(data_page)"/>
      <sheetName val="FY06_WC_detail_(data_page)"/>
      <sheetName val="Price_vol_cover_-_do_not_import"/>
      <sheetName val="Price-vol_summary_(+data_pages)"/>
      <sheetName val="Price-vol_(data_page_1)"/>
      <sheetName val="Price-vol_(data_page_2)"/>
      <sheetName val="Price-vol_(data_page_3)"/>
      <sheetName val="Forecast_cover-do_not_import"/>
      <sheetName val="Hist_accuracy_of_budget"/>
      <sheetName val="Rest_of_year_analysis"/>
      <sheetName val="Chart_pages_cover-do_not_import"/>
      <sheetName val="Line_chart"/>
      <sheetName val="Stacked_column_chart"/>
      <sheetName val="Bar_chart"/>
      <sheetName val="Clustered_column"/>
      <sheetName val="Column-line_on_2_axis_chart"/>
      <sheetName val="Bubble_chart"/>
      <sheetName val="Blocked_area_chart"/>
      <sheetName val="Tablero_Controle"/>
      <sheetName val="Cover_-_do_not_import1"/>
      <sheetName val="TF_subsect_cover-do_not_import1"/>
      <sheetName val="Q_of_E_cover_-_do_not_import1"/>
      <sheetName val="Earnings_summary1"/>
      <sheetName val="Analysis_of_interim_results1"/>
      <sheetName val="Adjusted_EBITDA1"/>
      <sheetName val="EBITDA_Bridge1"/>
      <sheetName val="Pro_forma_EBITDA1"/>
      <sheetName val="Quarterly_P&amp;L1"/>
      <sheetName val="Monthly_P&amp;L1"/>
      <sheetName val="Monthly_P&amp;L_comparisons1"/>
      <sheetName val="Revenue_by_product_&amp;_customer1"/>
      <sheetName val="Annual_growth_by_segment1"/>
      <sheetName val="Growth_drivers1"/>
      <sheetName val="Gross_to_net_revenue1"/>
      <sheetName val="Analysis_of_cost_of_revenue1"/>
      <sheetName val="Operating_expense_summary1"/>
      <sheetName val="Analysis_of_G&amp;A1"/>
      <sheetName val="Analysis_of_selling1"/>
      <sheetName val="Fixed_v_variable_opex1"/>
      <sheetName val="Average_salary_analysis1"/>
      <sheetName val="Analysis_of_other_inc_(exp)1"/>
      <sheetName val="Employee_benefits1"/>
      <sheetName val="Standalone_costs1"/>
      <sheetName val="FX_exposure1"/>
      <sheetName val="Key_customers1"/>
      <sheetName val="Key_suppliers1"/>
      <sheetName val="Booked_and_pipeline_analysis1"/>
      <sheetName val="Q_of_CF_cover_-_do_not_import1"/>
      <sheetName val="Lead_cash_flow1"/>
      <sheetName val="EBITDA_to_CF_conversion1"/>
      <sheetName val="Capex_breakdown1"/>
      <sheetName val="Q_of_NA_cover_-_do_not_import1"/>
      <sheetName val="Lead_BS1"/>
      <sheetName val="Pro_forma_BS1"/>
      <sheetName val="Accounts_receivable_aging1"/>
      <sheetName val="Rollforward_of_ADA1"/>
      <sheetName val="Inventory_breakdown1"/>
      <sheetName val="Inventory_reserve1"/>
      <sheetName val="Prepaid_&amp;_other_current_assets1"/>
      <sheetName val="Fixed_assets1"/>
      <sheetName val="Intangible_assets1"/>
      <sheetName val="Other_assets1"/>
      <sheetName val="Accounts_payable1"/>
      <sheetName val="Accounts_payable_aging1"/>
      <sheetName val="Accrued_expenses1"/>
      <sheetName val="Other_current_liabilities1"/>
      <sheetName val="Post_employment_liabiliites1"/>
      <sheetName val="Other_non-current_liabilities1"/>
      <sheetName val="Adjustments_to_enterprise_valu1"/>
      <sheetName val="Equity_rollforward1"/>
      <sheetName val="Unfunded_obligations1"/>
      <sheetName val="Cash_waterfall_analysis1"/>
      <sheetName val="WC_cover_-_do_not_import1"/>
      <sheetName val="Year_on_year_comp__of_wc_1"/>
      <sheetName val="WC_-_monthly_-continuous1"/>
      <sheetName val="Adjusted_working_capital1"/>
      <sheetName val="Detail_WC_cover_-_do_not_impor1"/>
      <sheetName val="WC_(high-low)_(+data_pages)1"/>
      <sheetName val="WC_(+_data_pages)1"/>
      <sheetName val="WC_analytics_(+data_pages)1"/>
      <sheetName val="WC_analytics_graph(+data_pages1"/>
      <sheetName val="WC_sales_seas_(+further_pages)1"/>
      <sheetName val="WC_sales_seas_2(+data_pages)1"/>
      <sheetName val="FY04_WC_detail_(data_page)1"/>
      <sheetName val="FY05_WC_detail_(data_page)1"/>
      <sheetName val="FY06_WC_detail_(data_page)1"/>
      <sheetName val="Price_vol_cover_-_do_not_impor1"/>
      <sheetName val="Price-vol_summary_(+data_pages1"/>
      <sheetName val="Price-vol_(data_page_1)1"/>
      <sheetName val="Price-vol_(data_page_2)1"/>
      <sheetName val="Price-vol_(data_page_3)1"/>
      <sheetName val="Forecast_cover-do_not_import1"/>
      <sheetName val="Hist_accuracy_of_budget1"/>
      <sheetName val="Rest_of_year_analysis1"/>
      <sheetName val="Chart_pages_cover-do_not_impor1"/>
      <sheetName val="Line_chart1"/>
      <sheetName val="Stacked_column_chart1"/>
      <sheetName val="Bar_chart1"/>
      <sheetName val="Clustered_column1"/>
      <sheetName val="Column-line_on_2_axis_chart1"/>
      <sheetName val="Bubble_chart1"/>
      <sheetName val="Blocked_area_chart1"/>
      <sheetName val="Tablero_Controle1"/>
      <sheetName val="Cover_-_do_not_import2"/>
      <sheetName val="TF_subsect_cover-do_not_import2"/>
      <sheetName val="Q_of_E_cover_-_do_not_import2"/>
      <sheetName val="Earnings_summary2"/>
      <sheetName val="Analysis_of_interim_results2"/>
      <sheetName val="Adjusted_EBITDA2"/>
      <sheetName val="EBITDA_Bridge2"/>
      <sheetName val="Pro_forma_EBITDA2"/>
      <sheetName val="Quarterly_P&amp;L2"/>
      <sheetName val="Monthly_P&amp;L2"/>
      <sheetName val="Monthly_P&amp;L_comparisons2"/>
      <sheetName val="Revenue_by_product_&amp;_customer2"/>
      <sheetName val="Annual_growth_by_segment2"/>
      <sheetName val="Growth_drivers2"/>
      <sheetName val="Gross_to_net_revenue2"/>
      <sheetName val="Analysis_of_cost_of_revenue2"/>
      <sheetName val="Operating_expense_summary2"/>
      <sheetName val="Analysis_of_G&amp;A2"/>
      <sheetName val="Analysis_of_selling2"/>
      <sheetName val="Fixed_v_variable_opex2"/>
      <sheetName val="Average_salary_analysis2"/>
      <sheetName val="Analysis_of_other_inc_(exp)2"/>
      <sheetName val="Employee_benefits2"/>
      <sheetName val="Standalone_costs2"/>
      <sheetName val="FX_exposure2"/>
      <sheetName val="Key_customers2"/>
      <sheetName val="Key_suppliers2"/>
      <sheetName val="Booked_and_pipeline_analysis2"/>
      <sheetName val="Q_of_CF_cover_-_do_not_import2"/>
      <sheetName val="Lead_cash_flow2"/>
      <sheetName val="EBITDA_to_CF_conversion2"/>
      <sheetName val="Capex_breakdown2"/>
      <sheetName val="Q_of_NA_cover_-_do_not_import2"/>
      <sheetName val="Lead_BS2"/>
      <sheetName val="Pro_forma_BS2"/>
      <sheetName val="Accounts_receivable_aging2"/>
      <sheetName val="Rollforward_of_ADA2"/>
      <sheetName val="Inventory_breakdown2"/>
      <sheetName val="Inventory_reserve2"/>
      <sheetName val="Prepaid_&amp;_other_current_assets2"/>
      <sheetName val="Fixed_assets2"/>
      <sheetName val="Intangible_assets2"/>
      <sheetName val="Other_assets2"/>
      <sheetName val="Accounts_payable2"/>
      <sheetName val="Accounts_payable_aging2"/>
      <sheetName val="Accrued_expenses2"/>
      <sheetName val="Other_current_liabilities2"/>
      <sheetName val="Post_employment_liabiliites2"/>
      <sheetName val="Other_non-current_liabilities2"/>
      <sheetName val="Adjustments_to_enterprise_valu2"/>
      <sheetName val="Equity_rollforward2"/>
      <sheetName val="Unfunded_obligations2"/>
      <sheetName val="Cash_waterfall_analysis2"/>
      <sheetName val="WC_cover_-_do_not_import2"/>
      <sheetName val="Year_on_year_comp__of_wc_2"/>
      <sheetName val="WC_-_monthly_-continuous2"/>
      <sheetName val="Adjusted_working_capital2"/>
      <sheetName val="Detail_WC_cover_-_do_not_impor2"/>
      <sheetName val="WC_(high-low)_(+data_pages)2"/>
      <sheetName val="WC_(+_data_pages)2"/>
      <sheetName val="WC_analytics_(+data_pages)2"/>
      <sheetName val="WC_analytics_graph(+data_pages2"/>
      <sheetName val="WC_sales_seas_(+further_pages)2"/>
      <sheetName val="WC_sales_seas_2(+data_pages)2"/>
      <sheetName val="FY04_WC_detail_(data_page)2"/>
      <sheetName val="FY05_WC_detail_(data_page)2"/>
      <sheetName val="FY06_WC_detail_(data_page)2"/>
      <sheetName val="Price_vol_cover_-_do_not_impor2"/>
      <sheetName val="Price-vol_summary_(+data_pages2"/>
      <sheetName val="Price-vol_(data_page_1)2"/>
      <sheetName val="Price-vol_(data_page_2)2"/>
      <sheetName val="Price-vol_(data_page_3)2"/>
      <sheetName val="Forecast_cover-do_not_import2"/>
      <sheetName val="Hist_accuracy_of_budget2"/>
      <sheetName val="Rest_of_year_analysis2"/>
      <sheetName val="Chart_pages_cover-do_not_impor2"/>
      <sheetName val="Line_chart2"/>
      <sheetName val="Stacked_column_chart2"/>
      <sheetName val="Bar_chart2"/>
      <sheetName val="Clustered_column2"/>
      <sheetName val="Column-line_on_2_axis_chart2"/>
      <sheetName val="Bubble_chart2"/>
      <sheetName val="Blocked_area_chart2"/>
      <sheetName val="Tablero_Controle2"/>
      <sheetName val="Cover_-_do_not_import3"/>
      <sheetName val="TF_subsect_cover-do_not_import3"/>
      <sheetName val="Q_of_E_cover_-_do_not_import3"/>
      <sheetName val="Earnings_summary3"/>
      <sheetName val="Analysis_of_interim_results3"/>
      <sheetName val="Adjusted_EBITDA3"/>
      <sheetName val="EBITDA_Bridge3"/>
      <sheetName val="Pro_forma_EBITDA3"/>
      <sheetName val="Quarterly_P&amp;L3"/>
      <sheetName val="Monthly_P&amp;L3"/>
      <sheetName val="Monthly_P&amp;L_comparisons3"/>
      <sheetName val="Revenue_by_product_&amp;_customer3"/>
      <sheetName val="Annual_growth_by_segment3"/>
      <sheetName val="Growth_drivers3"/>
      <sheetName val="Gross_to_net_revenue3"/>
      <sheetName val="Analysis_of_cost_of_revenue3"/>
      <sheetName val="Operating_expense_summary3"/>
      <sheetName val="Analysis_of_G&amp;A3"/>
      <sheetName val="Analysis_of_selling3"/>
      <sheetName val="Fixed_v_variable_opex3"/>
      <sheetName val="Average_salary_analysis3"/>
      <sheetName val="Analysis_of_other_inc_(exp)3"/>
      <sheetName val="Employee_benefits3"/>
      <sheetName val="Standalone_costs3"/>
      <sheetName val="FX_exposure3"/>
      <sheetName val="Key_customers3"/>
      <sheetName val="Key_suppliers3"/>
      <sheetName val="Booked_and_pipeline_analysis3"/>
      <sheetName val="Q_of_CF_cover_-_do_not_import3"/>
      <sheetName val="Lead_cash_flow3"/>
      <sheetName val="EBITDA_to_CF_conversion3"/>
      <sheetName val="Capex_breakdown3"/>
      <sheetName val="Q_of_NA_cover_-_do_not_import3"/>
      <sheetName val="Lead_BS3"/>
      <sheetName val="Pro_forma_BS3"/>
      <sheetName val="Accounts_receivable_aging3"/>
      <sheetName val="Rollforward_of_ADA3"/>
      <sheetName val="Inventory_breakdown3"/>
      <sheetName val="Inventory_reserve3"/>
      <sheetName val="Prepaid_&amp;_other_current_assets3"/>
      <sheetName val="Fixed_assets3"/>
      <sheetName val="Intangible_assets3"/>
      <sheetName val="Other_assets3"/>
      <sheetName val="Accounts_payable3"/>
      <sheetName val="Accounts_payable_aging3"/>
      <sheetName val="Accrued_expenses3"/>
      <sheetName val="Other_current_liabilities3"/>
      <sheetName val="Post_employment_liabiliites3"/>
      <sheetName val="Other_non-current_liabilities3"/>
      <sheetName val="Adjustments_to_enterprise_valu3"/>
      <sheetName val="Equity_rollforward3"/>
      <sheetName val="Unfunded_obligations3"/>
      <sheetName val="Cash_waterfall_analysis3"/>
      <sheetName val="WC_cover_-_do_not_import3"/>
      <sheetName val="Year_on_year_comp__of_wc_3"/>
      <sheetName val="WC_-_monthly_-continuous3"/>
      <sheetName val="Adjusted_working_capital3"/>
      <sheetName val="Detail_WC_cover_-_do_not_impor3"/>
      <sheetName val="WC_(high-low)_(+data_pages)3"/>
      <sheetName val="WC_(+_data_pages)3"/>
      <sheetName val="WC_analytics_(+data_pages)3"/>
      <sheetName val="WC_analytics_graph(+data_pages3"/>
      <sheetName val="WC_sales_seas_(+further_pages)3"/>
      <sheetName val="WC_sales_seas_2(+data_pages)3"/>
      <sheetName val="FY04_WC_detail_(data_page)3"/>
      <sheetName val="FY05_WC_detail_(data_page)3"/>
      <sheetName val="FY06_WC_detail_(data_page)3"/>
      <sheetName val="Price_vol_cover_-_do_not_impor3"/>
      <sheetName val="Price-vol_summary_(+data_pages3"/>
      <sheetName val="Price-vol_(data_page_1)3"/>
      <sheetName val="Price-vol_(data_page_2)3"/>
      <sheetName val="Price-vol_(data_page_3)3"/>
      <sheetName val="Forecast_cover-do_not_import3"/>
      <sheetName val="Hist_accuracy_of_budget3"/>
      <sheetName val="Rest_of_year_analysis3"/>
      <sheetName val="Chart_pages_cover-do_not_impor3"/>
      <sheetName val="Line_chart3"/>
      <sheetName val="Stacked_column_chart3"/>
      <sheetName val="Bar_chart3"/>
      <sheetName val="Clustered_column3"/>
      <sheetName val="Column-line_on_2_axis_chart3"/>
      <sheetName val="Bubble_chart3"/>
      <sheetName val="Blocked_area_chart3"/>
      <sheetName val="Tablero_Controle3"/>
      <sheetName val="Cover_-_do_not_import4"/>
      <sheetName val="TF_subsect_cover-do_not_import4"/>
      <sheetName val="Q_of_E_cover_-_do_not_import4"/>
      <sheetName val="Earnings_summary4"/>
      <sheetName val="Analysis_of_interim_results4"/>
      <sheetName val="Adjusted_EBITDA4"/>
      <sheetName val="EBITDA_Bridge4"/>
      <sheetName val="Pro_forma_EBITDA4"/>
      <sheetName val="Quarterly_P&amp;L4"/>
      <sheetName val="Monthly_P&amp;L4"/>
      <sheetName val="Monthly_P&amp;L_comparisons4"/>
      <sheetName val="Revenue_by_product_&amp;_customer4"/>
      <sheetName val="Annual_growth_by_segment4"/>
      <sheetName val="Growth_drivers4"/>
      <sheetName val="Gross_to_net_revenue4"/>
      <sheetName val="Analysis_of_cost_of_revenue4"/>
      <sheetName val="Operating_expense_summary4"/>
      <sheetName val="Analysis_of_G&amp;A4"/>
      <sheetName val="Analysis_of_selling4"/>
      <sheetName val="Fixed_v_variable_opex4"/>
      <sheetName val="Average_salary_analysis4"/>
      <sheetName val="Analysis_of_other_inc_(exp)4"/>
      <sheetName val="Employee_benefits4"/>
      <sheetName val="Standalone_costs4"/>
      <sheetName val="FX_exposure4"/>
      <sheetName val="Key_customers4"/>
      <sheetName val="Key_suppliers4"/>
      <sheetName val="Booked_and_pipeline_analysis4"/>
      <sheetName val="Q_of_CF_cover_-_do_not_import4"/>
      <sheetName val="Lead_cash_flow4"/>
      <sheetName val="EBITDA_to_CF_conversion4"/>
      <sheetName val="Capex_breakdown4"/>
      <sheetName val="Q_of_NA_cover_-_do_not_import4"/>
      <sheetName val="Lead_BS4"/>
      <sheetName val="Pro_forma_BS4"/>
      <sheetName val="Accounts_receivable_aging4"/>
      <sheetName val="Rollforward_of_ADA4"/>
      <sheetName val="Inventory_breakdown4"/>
      <sheetName val="Inventory_reserve4"/>
      <sheetName val="Prepaid_&amp;_other_current_assets4"/>
      <sheetName val="Fixed_assets4"/>
      <sheetName val="Intangible_assets4"/>
      <sheetName val="Other_assets4"/>
      <sheetName val="Accounts_payable4"/>
      <sheetName val="Accounts_payable_aging4"/>
      <sheetName val="Accrued_expenses4"/>
      <sheetName val="Other_current_liabilities4"/>
      <sheetName val="Post_employment_liabiliites4"/>
      <sheetName val="Other_non-current_liabilities4"/>
      <sheetName val="Adjustments_to_enterprise_valu4"/>
      <sheetName val="Equity_rollforward4"/>
      <sheetName val="Unfunded_obligations4"/>
      <sheetName val="Cash_waterfall_analysis4"/>
      <sheetName val="WC_cover_-_do_not_import4"/>
      <sheetName val="Year_on_year_comp__of_wc_4"/>
      <sheetName val="WC_-_monthly_-continuous4"/>
      <sheetName val="Adjusted_working_capital4"/>
      <sheetName val="Detail_WC_cover_-_do_not_impor4"/>
      <sheetName val="WC_(high-low)_(+data_pages)4"/>
      <sheetName val="WC_(+_data_pages)4"/>
      <sheetName val="WC_analytics_(+data_pages)4"/>
      <sheetName val="WC_analytics_graph(+data_pages4"/>
      <sheetName val="WC_sales_seas_(+further_pages)4"/>
      <sheetName val="WC_sales_seas_2(+data_pages)4"/>
      <sheetName val="FY04_WC_detail_(data_page)4"/>
      <sheetName val="FY05_WC_detail_(data_page)4"/>
      <sheetName val="FY06_WC_detail_(data_page)4"/>
      <sheetName val="Price_vol_cover_-_do_not_impor4"/>
      <sheetName val="Price-vol_summary_(+data_pages4"/>
      <sheetName val="Price-vol_(data_page_1)4"/>
      <sheetName val="Price-vol_(data_page_2)4"/>
      <sheetName val="Price-vol_(data_page_3)4"/>
      <sheetName val="Forecast_cover-do_not_import4"/>
      <sheetName val="Hist_accuracy_of_budget4"/>
      <sheetName val="Rest_of_year_analysis4"/>
      <sheetName val="Chart_pages_cover-do_not_impor4"/>
      <sheetName val="Line_chart4"/>
      <sheetName val="Stacked_column_chart4"/>
      <sheetName val="Bar_chart4"/>
      <sheetName val="Clustered_column4"/>
      <sheetName val="Column-line_on_2_axis_chart4"/>
      <sheetName val="Bubble_chart4"/>
      <sheetName val="Blocked_area_chart4"/>
      <sheetName val="Tablero_Controle4"/>
      <sheetName val="Cover_-_do_not_import5"/>
      <sheetName val="TF_subsect_cover-do_not_import5"/>
      <sheetName val="Q_of_E_cover_-_do_not_import5"/>
      <sheetName val="Earnings_summary5"/>
      <sheetName val="Analysis_of_interim_results5"/>
      <sheetName val="Adjusted_EBITDA5"/>
      <sheetName val="EBITDA_Bridge5"/>
      <sheetName val="Pro_forma_EBITDA5"/>
      <sheetName val="Quarterly_P&amp;L5"/>
      <sheetName val="Monthly_P&amp;L5"/>
      <sheetName val="Monthly_P&amp;L_comparisons5"/>
      <sheetName val="Revenue_by_product_&amp;_customer5"/>
      <sheetName val="Annual_growth_by_segment5"/>
      <sheetName val="Growth_drivers5"/>
      <sheetName val="Gross_to_net_revenue5"/>
      <sheetName val="Analysis_of_cost_of_revenue5"/>
      <sheetName val="Operating_expense_summary5"/>
      <sheetName val="Analysis_of_G&amp;A5"/>
      <sheetName val="Analysis_of_selling5"/>
      <sheetName val="Fixed_v_variable_opex5"/>
      <sheetName val="Average_salary_analysis5"/>
      <sheetName val="Analysis_of_other_inc_(exp)5"/>
      <sheetName val="Employee_benefits5"/>
      <sheetName val="Standalone_costs5"/>
      <sheetName val="FX_exposure5"/>
      <sheetName val="Key_customers5"/>
      <sheetName val="Key_suppliers5"/>
      <sheetName val="Booked_and_pipeline_analysis5"/>
      <sheetName val="Q_of_CF_cover_-_do_not_import5"/>
      <sheetName val="Lead_cash_flow5"/>
      <sheetName val="EBITDA_to_CF_conversion5"/>
      <sheetName val="Capex_breakdown5"/>
      <sheetName val="Q_of_NA_cover_-_do_not_import5"/>
      <sheetName val="Lead_BS5"/>
      <sheetName val="Pro_forma_BS5"/>
      <sheetName val="Accounts_receivable_aging5"/>
      <sheetName val="Rollforward_of_ADA5"/>
      <sheetName val="Inventory_breakdown5"/>
      <sheetName val="Inventory_reserve5"/>
      <sheetName val="Prepaid_&amp;_other_current_assets5"/>
      <sheetName val="Fixed_assets5"/>
      <sheetName val="Intangible_assets5"/>
      <sheetName val="Other_assets5"/>
      <sheetName val="Accounts_payable5"/>
      <sheetName val="Accounts_payable_aging5"/>
      <sheetName val="Accrued_expenses5"/>
      <sheetName val="Other_current_liabilities5"/>
      <sheetName val="Post_employment_liabiliites5"/>
      <sheetName val="Other_non-current_liabilities5"/>
      <sheetName val="Adjustments_to_enterprise_valu5"/>
      <sheetName val="Equity_rollforward5"/>
      <sheetName val="Unfunded_obligations5"/>
      <sheetName val="Cash_waterfall_analysis5"/>
      <sheetName val="WC_cover_-_do_not_import5"/>
      <sheetName val="Year_on_year_comp__of_wc_5"/>
      <sheetName val="WC_-_monthly_-continuous5"/>
      <sheetName val="Adjusted_working_capital5"/>
      <sheetName val="Detail_WC_cover_-_do_not_impor5"/>
      <sheetName val="WC_(high-low)_(+data_pages)5"/>
      <sheetName val="WC_(+_data_pages)5"/>
      <sheetName val="WC_analytics_(+data_pages)5"/>
      <sheetName val="WC_analytics_graph(+data_pages5"/>
      <sheetName val="WC_sales_seas_(+further_pages)5"/>
      <sheetName val="WC_sales_seas_2(+data_pages)5"/>
      <sheetName val="FY04_WC_detail_(data_page)5"/>
      <sheetName val="FY05_WC_detail_(data_page)5"/>
      <sheetName val="FY06_WC_detail_(data_page)5"/>
      <sheetName val="Price_vol_cover_-_do_not_impor5"/>
      <sheetName val="Price-vol_summary_(+data_pages5"/>
      <sheetName val="Price-vol_(data_page_1)5"/>
      <sheetName val="Price-vol_(data_page_2)5"/>
      <sheetName val="Price-vol_(data_page_3)5"/>
      <sheetName val="Forecast_cover-do_not_import5"/>
      <sheetName val="Hist_accuracy_of_budget5"/>
      <sheetName val="Rest_of_year_analysis5"/>
      <sheetName val="Chart_pages_cover-do_not_impor5"/>
      <sheetName val="Line_chart5"/>
      <sheetName val="Stacked_column_chart5"/>
      <sheetName val="Bar_chart5"/>
      <sheetName val="Clustered_column5"/>
      <sheetName val="Column-line_on_2_axis_chart5"/>
      <sheetName val="Bubble_chart5"/>
      <sheetName val="Blocked_area_chart5"/>
      <sheetName val="Tablero_Controle5"/>
      <sheetName val="Spot"/>
      <sheetName val="Cover_-_do_not_import6"/>
      <sheetName val="TF_subsect_cover-do_not_import6"/>
      <sheetName val="Q_of_E_cover_-_do_not_import6"/>
      <sheetName val="Earnings_summary6"/>
      <sheetName val="Analysis_of_interim_results6"/>
      <sheetName val="Adjusted_EBITDA6"/>
      <sheetName val="EBITDA_Bridge6"/>
      <sheetName val="Pro_forma_EBITDA6"/>
      <sheetName val="Quarterly_P&amp;L6"/>
      <sheetName val="Monthly_P&amp;L6"/>
      <sheetName val="Monthly_P&amp;L_comparisons6"/>
      <sheetName val="Revenue_by_product_&amp;_customer6"/>
      <sheetName val="Annual_growth_by_segment6"/>
      <sheetName val="Growth_drivers6"/>
      <sheetName val="Gross_to_net_revenue6"/>
      <sheetName val="Analysis_of_cost_of_revenue6"/>
      <sheetName val="Operating_expense_summary6"/>
      <sheetName val="Analysis_of_G&amp;A6"/>
      <sheetName val="Analysis_of_selling6"/>
      <sheetName val="Fixed_v_variable_opex6"/>
      <sheetName val="Average_salary_analysis6"/>
      <sheetName val="Analysis_of_other_inc_(exp)6"/>
      <sheetName val="Employee_benefits6"/>
      <sheetName val="Standalone_costs6"/>
      <sheetName val="FX_exposure6"/>
      <sheetName val="Key_customers6"/>
      <sheetName val="Key_suppliers6"/>
      <sheetName val="Booked_and_pipeline_analysis6"/>
      <sheetName val="Q_of_CF_cover_-_do_not_import6"/>
      <sheetName val="Lead_cash_flow6"/>
      <sheetName val="EBITDA_to_CF_conversion6"/>
      <sheetName val="Capex_breakdown6"/>
      <sheetName val="Q_of_NA_cover_-_do_not_import6"/>
      <sheetName val="Lead_BS6"/>
      <sheetName val="Pro_forma_BS6"/>
      <sheetName val="Accounts_receivable_aging6"/>
      <sheetName val="Rollforward_of_ADA6"/>
      <sheetName val="Inventory_breakdown6"/>
      <sheetName val="Inventory_reserve6"/>
      <sheetName val="Prepaid_&amp;_other_current_assets6"/>
      <sheetName val="Fixed_assets6"/>
      <sheetName val="Intangible_assets6"/>
      <sheetName val="Other_assets6"/>
      <sheetName val="Accounts_payable6"/>
      <sheetName val="Accounts_payable_aging6"/>
      <sheetName val="Accrued_expenses6"/>
      <sheetName val="Other_current_liabilities6"/>
      <sheetName val="Post_employment_liabiliites6"/>
      <sheetName val="Other_non-current_liabilities6"/>
      <sheetName val="Adjustments_to_enterprise_valu6"/>
      <sheetName val="Equity_rollforward6"/>
      <sheetName val="Unfunded_obligations6"/>
      <sheetName val="Cash_waterfall_analysis6"/>
      <sheetName val="WC_cover_-_do_not_import6"/>
      <sheetName val="Year_on_year_comp__of_wc_6"/>
      <sheetName val="WC_-_monthly_-continuous6"/>
      <sheetName val="Adjusted_working_capital6"/>
      <sheetName val="Detail_WC_cover_-_do_not_impor6"/>
      <sheetName val="WC_(high-low)_(+data_pages)6"/>
      <sheetName val="WC_(+_data_pages)6"/>
      <sheetName val="WC_analytics_(+data_pages)6"/>
      <sheetName val="WC_analytics_graph(+data_pages6"/>
      <sheetName val="WC_sales_seas_(+further_pages)6"/>
      <sheetName val="WC_sales_seas_2(+data_pages)6"/>
      <sheetName val="FY04_WC_detail_(data_page)6"/>
      <sheetName val="FY05_WC_detail_(data_page)6"/>
      <sheetName val="FY06_WC_detail_(data_page)6"/>
      <sheetName val="Price_vol_cover_-_do_not_impor6"/>
      <sheetName val="Price-vol_summary_(+data_pages6"/>
      <sheetName val="Price-vol_(data_page_1)6"/>
      <sheetName val="Price-vol_(data_page_2)6"/>
      <sheetName val="Price-vol_(data_page_3)6"/>
      <sheetName val="Forecast_cover-do_not_import6"/>
      <sheetName val="Hist_accuracy_of_budget6"/>
      <sheetName val="Rest_of_year_analysis6"/>
      <sheetName val="Chart_pages_cover-do_not_impor6"/>
      <sheetName val="Line_chart6"/>
      <sheetName val="Stacked_column_chart6"/>
      <sheetName val="Bar_chart6"/>
      <sheetName val="Clustered_column6"/>
      <sheetName val="Column-line_on_2_axis_chart6"/>
      <sheetName val="Bubble_chart6"/>
      <sheetName val="Blocked_area_chart6"/>
      <sheetName val="Tablero_Controle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4">
          <cell r="R4" t="str">
            <v>EBITDA Bridge</v>
          </cell>
        </row>
        <row r="6">
          <cell r="A6" t="str">
            <v>Currency: $000</v>
          </cell>
          <cell r="F6" t="str">
            <v>end points</v>
          </cell>
          <cell r="G6" t="str">
            <v>blank neg</v>
          </cell>
          <cell r="H6" t="str">
            <v>red neg</v>
          </cell>
          <cell r="I6" t="str">
            <v>grn neg</v>
          </cell>
          <cell r="J6" t="str">
            <v>blank pos</v>
          </cell>
          <cell r="K6" t="str">
            <v>red pos</v>
          </cell>
          <cell r="L6" t="str">
            <v>grn pos</v>
          </cell>
          <cell r="O6" t="str">
            <v>Labels</v>
          </cell>
        </row>
        <row r="7">
          <cell r="A7" t="str">
            <v>FY[xx] EBITDA</v>
          </cell>
          <cell r="F7">
            <v>0</v>
          </cell>
          <cell r="O7">
            <v>0</v>
          </cell>
        </row>
        <row r="8">
          <cell r="A8" t="str">
            <v xml:space="preserve"> FY03A A</v>
          </cell>
          <cell r="G8">
            <v>0</v>
          </cell>
          <cell r="H8">
            <v>0</v>
          </cell>
          <cell r="I8">
            <v>0</v>
          </cell>
          <cell r="J8">
            <v>0</v>
          </cell>
          <cell r="K8">
            <v>0</v>
          </cell>
          <cell r="L8">
            <v>0</v>
          </cell>
          <cell r="O8">
            <v>0</v>
          </cell>
        </row>
        <row r="9">
          <cell r="A9" t="str">
            <v>FY03A B</v>
          </cell>
          <cell r="G9">
            <v>0</v>
          </cell>
          <cell r="H9">
            <v>0</v>
          </cell>
          <cell r="I9">
            <v>0</v>
          </cell>
          <cell r="J9">
            <v>0</v>
          </cell>
          <cell r="K9">
            <v>0</v>
          </cell>
          <cell r="L9">
            <v>0</v>
          </cell>
          <cell r="O9">
            <v>0</v>
          </cell>
        </row>
        <row r="10">
          <cell r="A10" t="str">
            <v>FY03A C</v>
          </cell>
          <cell r="G10">
            <v>0</v>
          </cell>
          <cell r="H10">
            <v>0</v>
          </cell>
          <cell r="I10">
            <v>0</v>
          </cell>
          <cell r="J10">
            <v>0</v>
          </cell>
          <cell r="K10">
            <v>0</v>
          </cell>
          <cell r="L10">
            <v>0</v>
          </cell>
          <cell r="O10">
            <v>0</v>
          </cell>
        </row>
        <row r="11">
          <cell r="A11" t="str">
            <v>FY03A D</v>
          </cell>
          <cell r="G11">
            <v>0</v>
          </cell>
          <cell r="H11">
            <v>0</v>
          </cell>
          <cell r="I11">
            <v>0</v>
          </cell>
          <cell r="J11">
            <v>0</v>
          </cell>
          <cell r="K11">
            <v>0</v>
          </cell>
          <cell r="L11">
            <v>0</v>
          </cell>
          <cell r="O11">
            <v>0</v>
          </cell>
        </row>
        <row r="12">
          <cell r="A12" t="str">
            <v>FY03A E</v>
          </cell>
          <cell r="G12">
            <v>0</v>
          </cell>
          <cell r="H12">
            <v>0</v>
          </cell>
          <cell r="I12">
            <v>0</v>
          </cell>
          <cell r="J12">
            <v>0</v>
          </cell>
          <cell r="K12">
            <v>0</v>
          </cell>
          <cell r="L12">
            <v>0</v>
          </cell>
          <cell r="O12">
            <v>0</v>
          </cell>
        </row>
        <row r="13">
          <cell r="A13" t="str">
            <v>FY03A F</v>
          </cell>
          <cell r="G13">
            <v>0</v>
          </cell>
          <cell r="H13">
            <v>0</v>
          </cell>
          <cell r="I13">
            <v>0</v>
          </cell>
          <cell r="J13">
            <v>0</v>
          </cell>
          <cell r="K13">
            <v>0</v>
          </cell>
          <cell r="L13">
            <v>0</v>
          </cell>
          <cell r="O13">
            <v>0</v>
          </cell>
        </row>
        <row r="14">
          <cell r="A14" t="str">
            <v>FY03A G</v>
          </cell>
          <cell r="G14">
            <v>0</v>
          </cell>
          <cell r="H14">
            <v>0</v>
          </cell>
          <cell r="I14">
            <v>0</v>
          </cell>
          <cell r="J14">
            <v>0</v>
          </cell>
          <cell r="K14">
            <v>0</v>
          </cell>
          <cell r="L14">
            <v>0</v>
          </cell>
          <cell r="O14">
            <v>0</v>
          </cell>
        </row>
        <row r="15">
          <cell r="A15" t="str">
            <v>FY03A H</v>
          </cell>
          <cell r="G15">
            <v>0</v>
          </cell>
          <cell r="H15">
            <v>0</v>
          </cell>
          <cell r="I15">
            <v>0</v>
          </cell>
          <cell r="J15">
            <v>0</v>
          </cell>
          <cell r="K15">
            <v>0</v>
          </cell>
          <cell r="L15">
            <v>0</v>
          </cell>
          <cell r="O15">
            <v>0</v>
          </cell>
        </row>
        <row r="16">
          <cell r="A16" t="str">
            <v>FY03A I</v>
          </cell>
          <cell r="G16">
            <v>0</v>
          </cell>
          <cell r="H16">
            <v>0</v>
          </cell>
          <cell r="I16">
            <v>0</v>
          </cell>
          <cell r="J16">
            <v>0</v>
          </cell>
          <cell r="K16">
            <v>0</v>
          </cell>
          <cell r="L16">
            <v>0</v>
          </cell>
          <cell r="O16">
            <v>0</v>
          </cell>
        </row>
        <row r="17">
          <cell r="A17" t="str">
            <v>FY03A J</v>
          </cell>
          <cell r="G17">
            <v>0</v>
          </cell>
          <cell r="H17">
            <v>0</v>
          </cell>
          <cell r="I17">
            <v>0</v>
          </cell>
          <cell r="J17">
            <v>0</v>
          </cell>
          <cell r="K17">
            <v>0</v>
          </cell>
          <cell r="L17">
            <v>0</v>
          </cell>
          <cell r="O17">
            <v>0</v>
          </cell>
        </row>
        <row r="18">
          <cell r="A18" t="str">
            <v>FY03A K</v>
          </cell>
          <cell r="G18">
            <v>0</v>
          </cell>
          <cell r="H18">
            <v>0</v>
          </cell>
          <cell r="I18">
            <v>0</v>
          </cell>
          <cell r="J18">
            <v>0</v>
          </cell>
          <cell r="K18">
            <v>0</v>
          </cell>
          <cell r="L18">
            <v>0</v>
          </cell>
          <cell r="O18">
            <v>0</v>
          </cell>
        </row>
        <row r="19">
          <cell r="A19" t="str">
            <v>FY03A L</v>
          </cell>
          <cell r="G19">
            <v>0</v>
          </cell>
          <cell r="H19">
            <v>0</v>
          </cell>
          <cell r="I19">
            <v>0</v>
          </cell>
          <cell r="J19">
            <v>0</v>
          </cell>
          <cell r="K19">
            <v>0</v>
          </cell>
          <cell r="L19">
            <v>0</v>
          </cell>
          <cell r="O19">
            <v>0</v>
          </cell>
        </row>
        <row r="20">
          <cell r="A20" t="str">
            <v>FY03A M</v>
          </cell>
          <cell r="G20">
            <v>0</v>
          </cell>
          <cell r="H20">
            <v>0</v>
          </cell>
          <cell r="I20">
            <v>0</v>
          </cell>
          <cell r="J20">
            <v>0</v>
          </cell>
          <cell r="K20">
            <v>0</v>
          </cell>
          <cell r="L20">
            <v>0</v>
          </cell>
          <cell r="O20">
            <v>0</v>
          </cell>
        </row>
        <row r="21">
          <cell r="A21" t="str">
            <v>FY03A N</v>
          </cell>
          <cell r="G21">
            <v>0</v>
          </cell>
          <cell r="H21">
            <v>0</v>
          </cell>
          <cell r="I21">
            <v>0</v>
          </cell>
          <cell r="J21">
            <v>0</v>
          </cell>
          <cell r="K21">
            <v>0</v>
          </cell>
          <cell r="L21">
            <v>0</v>
          </cell>
          <cell r="O21">
            <v>0</v>
          </cell>
        </row>
        <row r="22">
          <cell r="A22" t="str">
            <v>FY03A O</v>
          </cell>
          <cell r="G22">
            <v>0</v>
          </cell>
          <cell r="H22">
            <v>0</v>
          </cell>
          <cell r="I22">
            <v>0</v>
          </cell>
          <cell r="J22">
            <v>0</v>
          </cell>
          <cell r="K22">
            <v>0</v>
          </cell>
          <cell r="L22">
            <v>0</v>
          </cell>
          <cell r="O22">
            <v>0</v>
          </cell>
        </row>
        <row r="23">
          <cell r="A23" t="str">
            <v>FY[xx] EBITDA</v>
          </cell>
          <cell r="C23">
            <v>0</v>
          </cell>
          <cell r="F23">
            <v>0</v>
          </cell>
          <cell r="G23">
            <v>0</v>
          </cell>
          <cell r="H23">
            <v>0</v>
          </cell>
          <cell r="I23">
            <v>0</v>
          </cell>
          <cell r="J23">
            <v>0</v>
          </cell>
          <cell r="K23">
            <v>0</v>
          </cell>
          <cell r="L23">
            <v>0</v>
          </cell>
          <cell r="O23">
            <v>0</v>
          </cell>
        </row>
        <row r="24">
          <cell r="A24" t="str">
            <v>FY04A A</v>
          </cell>
          <cell r="G24">
            <v>0</v>
          </cell>
          <cell r="H24">
            <v>0</v>
          </cell>
          <cell r="I24">
            <v>0</v>
          </cell>
          <cell r="J24">
            <v>0</v>
          </cell>
          <cell r="K24">
            <v>0</v>
          </cell>
          <cell r="L24">
            <v>0</v>
          </cell>
          <cell r="O24">
            <v>0</v>
          </cell>
        </row>
        <row r="25">
          <cell r="A25" t="str">
            <v>FY04A B</v>
          </cell>
          <cell r="G25">
            <v>0</v>
          </cell>
          <cell r="H25">
            <v>0</v>
          </cell>
          <cell r="I25">
            <v>0</v>
          </cell>
          <cell r="J25">
            <v>0</v>
          </cell>
          <cell r="K25">
            <v>0</v>
          </cell>
          <cell r="L25">
            <v>0</v>
          </cell>
          <cell r="O25">
            <v>0</v>
          </cell>
        </row>
        <row r="26">
          <cell r="A26" t="str">
            <v>FY04A C</v>
          </cell>
          <cell r="G26">
            <v>0</v>
          </cell>
          <cell r="H26">
            <v>0</v>
          </cell>
          <cell r="I26">
            <v>0</v>
          </cell>
          <cell r="J26">
            <v>0</v>
          </cell>
          <cell r="K26">
            <v>0</v>
          </cell>
          <cell r="L26">
            <v>0</v>
          </cell>
          <cell r="O26">
            <v>0</v>
          </cell>
        </row>
        <row r="27">
          <cell r="A27" t="str">
            <v>FY04A D</v>
          </cell>
          <cell r="G27">
            <v>0</v>
          </cell>
          <cell r="H27">
            <v>0</v>
          </cell>
          <cell r="I27">
            <v>0</v>
          </cell>
          <cell r="J27">
            <v>0</v>
          </cell>
          <cell r="K27">
            <v>0</v>
          </cell>
          <cell r="L27">
            <v>0</v>
          </cell>
          <cell r="O27">
            <v>0</v>
          </cell>
        </row>
        <row r="28">
          <cell r="A28" t="str">
            <v>FY04A E</v>
          </cell>
          <cell r="G28">
            <v>0</v>
          </cell>
          <cell r="H28">
            <v>0</v>
          </cell>
          <cell r="I28">
            <v>0</v>
          </cell>
          <cell r="J28">
            <v>0</v>
          </cell>
          <cell r="K28">
            <v>0</v>
          </cell>
          <cell r="L28">
            <v>0</v>
          </cell>
          <cell r="O28">
            <v>0</v>
          </cell>
        </row>
        <row r="29">
          <cell r="A29" t="str">
            <v>FY04A F</v>
          </cell>
          <cell r="G29">
            <v>0</v>
          </cell>
          <cell r="H29">
            <v>0</v>
          </cell>
          <cell r="I29">
            <v>0</v>
          </cell>
          <cell r="J29">
            <v>0</v>
          </cell>
          <cell r="K29">
            <v>0</v>
          </cell>
          <cell r="L29">
            <v>0</v>
          </cell>
          <cell r="O29">
            <v>0</v>
          </cell>
        </row>
        <row r="30">
          <cell r="A30" t="str">
            <v>FY04A G</v>
          </cell>
          <cell r="G30">
            <v>0</v>
          </cell>
          <cell r="H30">
            <v>0</v>
          </cell>
          <cell r="I30">
            <v>0</v>
          </cell>
          <cell r="J30">
            <v>0</v>
          </cell>
          <cell r="K30">
            <v>0</v>
          </cell>
          <cell r="L30">
            <v>0</v>
          </cell>
          <cell r="O30">
            <v>0</v>
          </cell>
        </row>
        <row r="31">
          <cell r="A31" t="str">
            <v>FY04A H</v>
          </cell>
          <cell r="G31">
            <v>0</v>
          </cell>
          <cell r="H31">
            <v>0</v>
          </cell>
          <cell r="I31">
            <v>0</v>
          </cell>
          <cell r="J31">
            <v>0</v>
          </cell>
          <cell r="K31">
            <v>0</v>
          </cell>
          <cell r="L31">
            <v>0</v>
          </cell>
          <cell r="O31">
            <v>0</v>
          </cell>
        </row>
        <row r="32">
          <cell r="A32" t="str">
            <v>FY04A I</v>
          </cell>
          <cell r="G32">
            <v>0</v>
          </cell>
          <cell r="H32">
            <v>0</v>
          </cell>
          <cell r="I32">
            <v>0</v>
          </cell>
          <cell r="J32">
            <v>0</v>
          </cell>
          <cell r="K32">
            <v>0</v>
          </cell>
          <cell r="L32">
            <v>0</v>
          </cell>
          <cell r="O32">
            <v>0</v>
          </cell>
        </row>
        <row r="33">
          <cell r="A33" t="str">
            <v>FY04A J</v>
          </cell>
          <cell r="G33">
            <v>0</v>
          </cell>
          <cell r="H33">
            <v>0</v>
          </cell>
          <cell r="I33">
            <v>0</v>
          </cell>
          <cell r="J33">
            <v>0</v>
          </cell>
          <cell r="K33">
            <v>0</v>
          </cell>
          <cell r="L33">
            <v>0</v>
          </cell>
          <cell r="O33">
            <v>0</v>
          </cell>
        </row>
        <row r="34">
          <cell r="A34" t="str">
            <v>FY04A K</v>
          </cell>
          <cell r="G34">
            <v>0</v>
          </cell>
          <cell r="H34">
            <v>0</v>
          </cell>
          <cell r="I34">
            <v>0</v>
          </cell>
          <cell r="J34">
            <v>0</v>
          </cell>
          <cell r="K34">
            <v>0</v>
          </cell>
          <cell r="L34">
            <v>0</v>
          </cell>
          <cell r="O34">
            <v>0</v>
          </cell>
        </row>
        <row r="35">
          <cell r="A35" t="str">
            <v>FY04A L</v>
          </cell>
          <cell r="G35">
            <v>0</v>
          </cell>
          <cell r="H35">
            <v>0</v>
          </cell>
          <cell r="I35">
            <v>0</v>
          </cell>
          <cell r="J35">
            <v>0</v>
          </cell>
          <cell r="K35">
            <v>0</v>
          </cell>
          <cell r="L35">
            <v>0</v>
          </cell>
          <cell r="O35">
            <v>0</v>
          </cell>
        </row>
        <row r="36">
          <cell r="A36" t="str">
            <v>FY04A M</v>
          </cell>
          <cell r="G36">
            <v>0</v>
          </cell>
          <cell r="H36">
            <v>0</v>
          </cell>
          <cell r="I36">
            <v>0</v>
          </cell>
          <cell r="J36">
            <v>0</v>
          </cell>
          <cell r="K36">
            <v>0</v>
          </cell>
          <cell r="L36">
            <v>0</v>
          </cell>
          <cell r="O36">
            <v>0</v>
          </cell>
        </row>
        <row r="37">
          <cell r="A37" t="str">
            <v>FY04A N</v>
          </cell>
          <cell r="G37">
            <v>0</v>
          </cell>
          <cell r="H37">
            <v>0</v>
          </cell>
          <cell r="I37">
            <v>0</v>
          </cell>
          <cell r="J37">
            <v>0</v>
          </cell>
          <cell r="K37">
            <v>0</v>
          </cell>
          <cell r="L37">
            <v>0</v>
          </cell>
          <cell r="O37">
            <v>0</v>
          </cell>
        </row>
        <row r="38">
          <cell r="A38" t="str">
            <v>FY04A O</v>
          </cell>
          <cell r="G38">
            <v>0</v>
          </cell>
          <cell r="H38">
            <v>0</v>
          </cell>
          <cell r="I38">
            <v>0</v>
          </cell>
          <cell r="J38">
            <v>0</v>
          </cell>
          <cell r="K38">
            <v>0</v>
          </cell>
          <cell r="L38">
            <v>0</v>
          </cell>
          <cell r="O38">
            <v>0</v>
          </cell>
        </row>
        <row r="39">
          <cell r="A39" t="str">
            <v>FY[xx] EBITDA</v>
          </cell>
          <cell r="C39">
            <v>0</v>
          </cell>
          <cell r="F39">
            <v>0</v>
          </cell>
          <cell r="G39">
            <v>0</v>
          </cell>
          <cell r="H39">
            <v>0</v>
          </cell>
          <cell r="I39">
            <v>0</v>
          </cell>
          <cell r="J39">
            <v>0</v>
          </cell>
          <cell r="K39">
            <v>0</v>
          </cell>
          <cell r="L39">
            <v>0</v>
          </cell>
          <cell r="O39">
            <v>0</v>
          </cell>
        </row>
        <row r="40">
          <cell r="A40" t="str">
            <v xml:space="preserve">FY05B A </v>
          </cell>
          <cell r="G40">
            <v>0</v>
          </cell>
          <cell r="H40">
            <v>0</v>
          </cell>
          <cell r="I40">
            <v>0</v>
          </cell>
          <cell r="J40">
            <v>0</v>
          </cell>
          <cell r="K40">
            <v>0</v>
          </cell>
          <cell r="L40">
            <v>0</v>
          </cell>
          <cell r="O40">
            <v>0</v>
          </cell>
        </row>
        <row r="41">
          <cell r="A41" t="str">
            <v>FY05B B</v>
          </cell>
          <cell r="G41">
            <v>0</v>
          </cell>
          <cell r="H41">
            <v>0</v>
          </cell>
          <cell r="I41">
            <v>0</v>
          </cell>
          <cell r="J41">
            <v>0</v>
          </cell>
          <cell r="K41">
            <v>0</v>
          </cell>
          <cell r="L41">
            <v>0</v>
          </cell>
          <cell r="O41">
            <v>0</v>
          </cell>
        </row>
        <row r="42">
          <cell r="A42" t="str">
            <v>FY05B C</v>
          </cell>
          <cell r="G42">
            <v>0</v>
          </cell>
          <cell r="H42">
            <v>0</v>
          </cell>
          <cell r="I42">
            <v>0</v>
          </cell>
          <cell r="J42">
            <v>0</v>
          </cell>
          <cell r="K42">
            <v>0</v>
          </cell>
          <cell r="L42">
            <v>0</v>
          </cell>
          <cell r="O42">
            <v>0</v>
          </cell>
        </row>
        <row r="43">
          <cell r="A43" t="str">
            <v>FY05B D</v>
          </cell>
          <cell r="G43">
            <v>0</v>
          </cell>
          <cell r="H43">
            <v>0</v>
          </cell>
          <cell r="I43">
            <v>0</v>
          </cell>
          <cell r="J43">
            <v>0</v>
          </cell>
          <cell r="K43">
            <v>0</v>
          </cell>
          <cell r="L43">
            <v>0</v>
          </cell>
          <cell r="O43">
            <v>0</v>
          </cell>
        </row>
        <row r="44">
          <cell r="A44" t="str">
            <v>FY05B E</v>
          </cell>
          <cell r="G44">
            <v>0</v>
          </cell>
          <cell r="H44">
            <v>0</v>
          </cell>
          <cell r="I44">
            <v>0</v>
          </cell>
          <cell r="J44">
            <v>0</v>
          </cell>
          <cell r="K44">
            <v>0</v>
          </cell>
          <cell r="L44">
            <v>0</v>
          </cell>
          <cell r="O44">
            <v>0</v>
          </cell>
        </row>
        <row r="45">
          <cell r="A45" t="str">
            <v>FY05B F</v>
          </cell>
          <cell r="G45">
            <v>0</v>
          </cell>
          <cell r="H45">
            <v>0</v>
          </cell>
          <cell r="I45">
            <v>0</v>
          </cell>
          <cell r="J45">
            <v>0</v>
          </cell>
          <cell r="K45">
            <v>0</v>
          </cell>
          <cell r="L45">
            <v>0</v>
          </cell>
          <cell r="O45">
            <v>0</v>
          </cell>
        </row>
        <row r="46">
          <cell r="A46" t="str">
            <v>FY05B G</v>
          </cell>
          <cell r="G46">
            <v>0</v>
          </cell>
          <cell r="H46">
            <v>0</v>
          </cell>
          <cell r="I46">
            <v>0</v>
          </cell>
          <cell r="J46">
            <v>0</v>
          </cell>
          <cell r="K46">
            <v>0</v>
          </cell>
          <cell r="L46">
            <v>0</v>
          </cell>
          <cell r="O46">
            <v>0</v>
          </cell>
        </row>
        <row r="47">
          <cell r="A47" t="str">
            <v>FY05B H</v>
          </cell>
          <cell r="G47">
            <v>0</v>
          </cell>
          <cell r="H47">
            <v>0</v>
          </cell>
          <cell r="I47">
            <v>0</v>
          </cell>
          <cell r="J47">
            <v>0</v>
          </cell>
          <cell r="K47">
            <v>0</v>
          </cell>
          <cell r="L47">
            <v>0</v>
          </cell>
          <cell r="O47">
            <v>0</v>
          </cell>
        </row>
        <row r="48">
          <cell r="A48" t="str">
            <v>FY05B I</v>
          </cell>
          <cell r="G48">
            <v>0</v>
          </cell>
          <cell r="H48">
            <v>0</v>
          </cell>
          <cell r="I48">
            <v>0</v>
          </cell>
          <cell r="J48">
            <v>0</v>
          </cell>
          <cell r="K48">
            <v>0</v>
          </cell>
          <cell r="L48">
            <v>0</v>
          </cell>
          <cell r="O48">
            <v>0</v>
          </cell>
        </row>
        <row r="49">
          <cell r="A49" t="str">
            <v>FY05B J</v>
          </cell>
          <cell r="G49">
            <v>0</v>
          </cell>
          <cell r="H49">
            <v>0</v>
          </cell>
          <cell r="I49">
            <v>0</v>
          </cell>
          <cell r="J49">
            <v>0</v>
          </cell>
          <cell r="K49">
            <v>0</v>
          </cell>
          <cell r="L49">
            <v>0</v>
          </cell>
          <cell r="O49">
            <v>0</v>
          </cell>
        </row>
        <row r="50">
          <cell r="A50" t="str">
            <v>FY05B K</v>
          </cell>
          <cell r="G50">
            <v>0</v>
          </cell>
          <cell r="H50">
            <v>0</v>
          </cell>
          <cell r="I50">
            <v>0</v>
          </cell>
          <cell r="J50">
            <v>0</v>
          </cell>
          <cell r="K50">
            <v>0</v>
          </cell>
          <cell r="L50">
            <v>0</v>
          </cell>
          <cell r="O50">
            <v>0</v>
          </cell>
        </row>
        <row r="51">
          <cell r="A51" t="str">
            <v>FY05B L</v>
          </cell>
          <cell r="G51">
            <v>0</v>
          </cell>
          <cell r="H51">
            <v>0</v>
          </cell>
          <cell r="I51">
            <v>0</v>
          </cell>
          <cell r="J51">
            <v>0</v>
          </cell>
          <cell r="K51">
            <v>0</v>
          </cell>
          <cell r="L51">
            <v>0</v>
          </cell>
          <cell r="O51">
            <v>0</v>
          </cell>
        </row>
        <row r="52">
          <cell r="A52" t="str">
            <v>FY05B M</v>
          </cell>
          <cell r="G52">
            <v>0</v>
          </cell>
          <cell r="H52">
            <v>0</v>
          </cell>
          <cell r="I52">
            <v>0</v>
          </cell>
          <cell r="J52">
            <v>0</v>
          </cell>
          <cell r="K52">
            <v>0</v>
          </cell>
          <cell r="L52">
            <v>0</v>
          </cell>
          <cell r="O52">
            <v>0</v>
          </cell>
        </row>
        <row r="53">
          <cell r="A53" t="str">
            <v>FY05B N</v>
          </cell>
          <cell r="G53">
            <v>0</v>
          </cell>
          <cell r="H53">
            <v>0</v>
          </cell>
          <cell r="I53">
            <v>0</v>
          </cell>
          <cell r="J53">
            <v>0</v>
          </cell>
          <cell r="K53">
            <v>0</v>
          </cell>
          <cell r="L53">
            <v>0</v>
          </cell>
          <cell r="O53">
            <v>0</v>
          </cell>
        </row>
        <row r="54">
          <cell r="A54" t="str">
            <v>FY05B O</v>
          </cell>
          <cell r="G54">
            <v>0</v>
          </cell>
          <cell r="H54">
            <v>0</v>
          </cell>
          <cell r="I54">
            <v>0</v>
          </cell>
          <cell r="J54">
            <v>0</v>
          </cell>
          <cell r="K54">
            <v>0</v>
          </cell>
          <cell r="L54">
            <v>0</v>
          </cell>
          <cell r="O54">
            <v>0</v>
          </cell>
        </row>
        <row r="55">
          <cell r="A55" t="str">
            <v>FY[xx] EBITDA</v>
          </cell>
          <cell r="C55">
            <v>0</v>
          </cell>
          <cell r="F55">
            <v>0</v>
          </cell>
          <cell r="G55">
            <v>0</v>
          </cell>
          <cell r="H55">
            <v>0</v>
          </cell>
          <cell r="I55">
            <v>0</v>
          </cell>
          <cell r="J55">
            <v>0</v>
          </cell>
          <cell r="K55">
            <v>0</v>
          </cell>
          <cell r="L55">
            <v>0</v>
          </cell>
          <cell r="O55">
            <v>0</v>
          </cell>
        </row>
        <row r="56">
          <cell r="A56" t="str">
            <v xml:space="preserve">FY06B A </v>
          </cell>
          <cell r="G56">
            <v>0</v>
          </cell>
          <cell r="H56">
            <v>0</v>
          </cell>
          <cell r="I56">
            <v>0</v>
          </cell>
          <cell r="J56">
            <v>0</v>
          </cell>
          <cell r="K56">
            <v>0</v>
          </cell>
          <cell r="L56">
            <v>0</v>
          </cell>
          <cell r="O56">
            <v>0</v>
          </cell>
        </row>
        <row r="57">
          <cell r="A57" t="str">
            <v>FY06B B</v>
          </cell>
          <cell r="G57">
            <v>0</v>
          </cell>
          <cell r="H57">
            <v>0</v>
          </cell>
          <cell r="I57">
            <v>0</v>
          </cell>
          <cell r="J57">
            <v>0</v>
          </cell>
          <cell r="K57">
            <v>0</v>
          </cell>
          <cell r="L57">
            <v>0</v>
          </cell>
          <cell r="O57">
            <v>0</v>
          </cell>
        </row>
        <row r="58">
          <cell r="A58" t="str">
            <v>FY06B C</v>
          </cell>
          <cell r="G58">
            <v>0</v>
          </cell>
          <cell r="H58">
            <v>0</v>
          </cell>
          <cell r="I58">
            <v>0</v>
          </cell>
          <cell r="J58">
            <v>0</v>
          </cell>
          <cell r="K58">
            <v>0</v>
          </cell>
          <cell r="L58">
            <v>0</v>
          </cell>
          <cell r="O58">
            <v>0</v>
          </cell>
        </row>
        <row r="59">
          <cell r="A59" t="str">
            <v>FY06B D</v>
          </cell>
          <cell r="G59">
            <v>0</v>
          </cell>
          <cell r="H59">
            <v>0</v>
          </cell>
          <cell r="I59">
            <v>0</v>
          </cell>
          <cell r="J59">
            <v>0</v>
          </cell>
          <cell r="K59">
            <v>0</v>
          </cell>
          <cell r="L59">
            <v>0</v>
          </cell>
          <cell r="O59">
            <v>0</v>
          </cell>
        </row>
        <row r="60">
          <cell r="A60" t="str">
            <v>FY06B E</v>
          </cell>
          <cell r="G60">
            <v>0</v>
          </cell>
          <cell r="H60">
            <v>0</v>
          </cell>
          <cell r="I60">
            <v>0</v>
          </cell>
          <cell r="J60">
            <v>0</v>
          </cell>
          <cell r="K60">
            <v>0</v>
          </cell>
          <cell r="L60">
            <v>0</v>
          </cell>
          <cell r="O60">
            <v>0</v>
          </cell>
        </row>
        <row r="61">
          <cell r="A61" t="str">
            <v>FY06B F</v>
          </cell>
          <cell r="G61">
            <v>0</v>
          </cell>
          <cell r="H61">
            <v>0</v>
          </cell>
          <cell r="I61">
            <v>0</v>
          </cell>
          <cell r="J61">
            <v>0</v>
          </cell>
          <cell r="K61">
            <v>0</v>
          </cell>
          <cell r="L61">
            <v>0</v>
          </cell>
          <cell r="O61">
            <v>0</v>
          </cell>
        </row>
        <row r="62">
          <cell r="A62" t="str">
            <v>FY06B G</v>
          </cell>
          <cell r="G62">
            <v>0</v>
          </cell>
          <cell r="H62">
            <v>0</v>
          </cell>
          <cell r="I62">
            <v>0</v>
          </cell>
          <cell r="J62">
            <v>0</v>
          </cell>
          <cell r="K62">
            <v>0</v>
          </cell>
          <cell r="L62">
            <v>0</v>
          </cell>
          <cell r="O62">
            <v>0</v>
          </cell>
        </row>
        <row r="63">
          <cell r="A63" t="str">
            <v>FY06B H</v>
          </cell>
          <cell r="G63">
            <v>0</v>
          </cell>
          <cell r="H63">
            <v>0</v>
          </cell>
          <cell r="I63">
            <v>0</v>
          </cell>
          <cell r="J63">
            <v>0</v>
          </cell>
          <cell r="K63">
            <v>0</v>
          </cell>
          <cell r="L63">
            <v>0</v>
          </cell>
          <cell r="O63">
            <v>0</v>
          </cell>
        </row>
        <row r="64">
          <cell r="A64" t="str">
            <v>FY06B I</v>
          </cell>
          <cell r="G64">
            <v>0</v>
          </cell>
          <cell r="H64">
            <v>0</v>
          </cell>
          <cell r="I64">
            <v>0</v>
          </cell>
          <cell r="J64">
            <v>0</v>
          </cell>
          <cell r="K64">
            <v>0</v>
          </cell>
          <cell r="L64">
            <v>0</v>
          </cell>
          <cell r="O64">
            <v>0</v>
          </cell>
        </row>
        <row r="65">
          <cell r="A65" t="str">
            <v>FY06B J</v>
          </cell>
          <cell r="G65">
            <v>0</v>
          </cell>
          <cell r="H65">
            <v>0</v>
          </cell>
          <cell r="I65">
            <v>0</v>
          </cell>
          <cell r="J65">
            <v>0</v>
          </cell>
          <cell r="K65">
            <v>0</v>
          </cell>
          <cell r="L65">
            <v>0</v>
          </cell>
          <cell r="O65">
            <v>0</v>
          </cell>
        </row>
        <row r="66">
          <cell r="A66" t="str">
            <v>FY06B K</v>
          </cell>
          <cell r="G66">
            <v>0</v>
          </cell>
          <cell r="H66">
            <v>0</v>
          </cell>
          <cell r="I66">
            <v>0</v>
          </cell>
          <cell r="J66">
            <v>0</v>
          </cell>
          <cell r="K66">
            <v>0</v>
          </cell>
          <cell r="L66">
            <v>0</v>
          </cell>
          <cell r="O66">
            <v>0</v>
          </cell>
        </row>
        <row r="67">
          <cell r="A67" t="str">
            <v>FY06B L</v>
          </cell>
          <cell r="G67">
            <v>0</v>
          </cell>
          <cell r="H67">
            <v>0</v>
          </cell>
          <cell r="I67">
            <v>0</v>
          </cell>
          <cell r="J67">
            <v>0</v>
          </cell>
          <cell r="K67">
            <v>0</v>
          </cell>
          <cell r="L67">
            <v>0</v>
          </cell>
          <cell r="O67">
            <v>0</v>
          </cell>
        </row>
        <row r="68">
          <cell r="A68" t="str">
            <v>FY06B M</v>
          </cell>
          <cell r="G68">
            <v>0</v>
          </cell>
          <cell r="H68">
            <v>0</v>
          </cell>
          <cell r="I68">
            <v>0</v>
          </cell>
          <cell r="J68">
            <v>0</v>
          </cell>
          <cell r="K68">
            <v>0</v>
          </cell>
          <cell r="L68">
            <v>0</v>
          </cell>
          <cell r="O68">
            <v>0</v>
          </cell>
        </row>
        <row r="69">
          <cell r="A69" t="str">
            <v>FY06B N</v>
          </cell>
          <cell r="G69">
            <v>0</v>
          </cell>
          <cell r="H69">
            <v>0</v>
          </cell>
          <cell r="I69">
            <v>0</v>
          </cell>
          <cell r="J69">
            <v>0</v>
          </cell>
          <cell r="K69">
            <v>0</v>
          </cell>
          <cell r="L69">
            <v>0</v>
          </cell>
          <cell r="O69">
            <v>0</v>
          </cell>
        </row>
        <row r="70">
          <cell r="A70" t="str">
            <v>FY06B O</v>
          </cell>
          <cell r="G70">
            <v>0</v>
          </cell>
          <cell r="H70">
            <v>0</v>
          </cell>
          <cell r="I70">
            <v>0</v>
          </cell>
          <cell r="J70">
            <v>0</v>
          </cell>
          <cell r="K70">
            <v>0</v>
          </cell>
          <cell r="L70">
            <v>0</v>
          </cell>
          <cell r="O70">
            <v>0</v>
          </cell>
        </row>
        <row r="71">
          <cell r="A71" t="str">
            <v>FY[xx] EBITDA</v>
          </cell>
          <cell r="C71">
            <v>0</v>
          </cell>
          <cell r="F71">
            <v>0</v>
          </cell>
          <cell r="G71">
            <v>0</v>
          </cell>
          <cell r="H71">
            <v>0</v>
          </cell>
          <cell r="I71">
            <v>0</v>
          </cell>
          <cell r="J71">
            <v>0</v>
          </cell>
          <cell r="K71">
            <v>0</v>
          </cell>
          <cell r="L71">
            <v>0</v>
          </cell>
          <cell r="O71">
            <v>0</v>
          </cell>
        </row>
        <row r="72">
          <cell r="A72" t="str">
            <v xml:space="preserve">FY07B A </v>
          </cell>
          <cell r="G72">
            <v>0</v>
          </cell>
          <cell r="H72">
            <v>0</v>
          </cell>
          <cell r="I72">
            <v>0</v>
          </cell>
          <cell r="J72">
            <v>0</v>
          </cell>
          <cell r="K72">
            <v>0</v>
          </cell>
          <cell r="L72">
            <v>0</v>
          </cell>
          <cell r="O72">
            <v>0</v>
          </cell>
        </row>
        <row r="73">
          <cell r="A73" t="str">
            <v>FY07B B</v>
          </cell>
          <cell r="G73">
            <v>0</v>
          </cell>
          <cell r="H73">
            <v>0</v>
          </cell>
          <cell r="I73">
            <v>0</v>
          </cell>
          <cell r="J73">
            <v>0</v>
          </cell>
          <cell r="K73">
            <v>0</v>
          </cell>
          <cell r="L73">
            <v>0</v>
          </cell>
          <cell r="O73">
            <v>0</v>
          </cell>
        </row>
        <row r="74">
          <cell r="A74" t="str">
            <v>FY07B C</v>
          </cell>
          <cell r="G74">
            <v>0</v>
          </cell>
          <cell r="H74">
            <v>0</v>
          </cell>
          <cell r="I74">
            <v>0</v>
          </cell>
          <cell r="J74">
            <v>0</v>
          </cell>
          <cell r="K74">
            <v>0</v>
          </cell>
          <cell r="L74">
            <v>0</v>
          </cell>
          <cell r="O74">
            <v>0</v>
          </cell>
        </row>
        <row r="75">
          <cell r="A75" t="str">
            <v>FY07B D</v>
          </cell>
          <cell r="G75">
            <v>0</v>
          </cell>
          <cell r="H75">
            <v>0</v>
          </cell>
          <cell r="I75">
            <v>0</v>
          </cell>
          <cell r="J75">
            <v>0</v>
          </cell>
          <cell r="K75">
            <v>0</v>
          </cell>
          <cell r="L75">
            <v>0</v>
          </cell>
          <cell r="O75">
            <v>0</v>
          </cell>
        </row>
        <row r="76">
          <cell r="A76" t="str">
            <v>FY07B E</v>
          </cell>
          <cell r="G76">
            <v>0</v>
          </cell>
          <cell r="H76">
            <v>0</v>
          </cell>
          <cell r="I76">
            <v>0</v>
          </cell>
          <cell r="J76">
            <v>0</v>
          </cell>
          <cell r="K76">
            <v>0</v>
          </cell>
          <cell r="L76">
            <v>0</v>
          </cell>
          <cell r="O76">
            <v>0</v>
          </cell>
        </row>
        <row r="77">
          <cell r="A77" t="str">
            <v>FY07B F</v>
          </cell>
          <cell r="G77">
            <v>0</v>
          </cell>
          <cell r="H77">
            <v>0</v>
          </cell>
          <cell r="I77">
            <v>0</v>
          </cell>
          <cell r="J77">
            <v>0</v>
          </cell>
          <cell r="K77">
            <v>0</v>
          </cell>
          <cell r="L77">
            <v>0</v>
          </cell>
          <cell r="O77">
            <v>0</v>
          </cell>
        </row>
        <row r="78">
          <cell r="A78" t="str">
            <v>FY07B G</v>
          </cell>
          <cell r="G78">
            <v>0</v>
          </cell>
          <cell r="H78">
            <v>0</v>
          </cell>
          <cell r="I78">
            <v>0</v>
          </cell>
          <cell r="J78">
            <v>0</v>
          </cell>
          <cell r="K78">
            <v>0</v>
          </cell>
          <cell r="L78">
            <v>0</v>
          </cell>
          <cell r="O78">
            <v>0</v>
          </cell>
        </row>
        <row r="79">
          <cell r="A79" t="str">
            <v>FY07B H</v>
          </cell>
          <cell r="G79">
            <v>0</v>
          </cell>
          <cell r="H79">
            <v>0</v>
          </cell>
          <cell r="I79">
            <v>0</v>
          </cell>
          <cell r="J79">
            <v>0</v>
          </cell>
          <cell r="K79">
            <v>0</v>
          </cell>
          <cell r="L79">
            <v>0</v>
          </cell>
          <cell r="O79">
            <v>0</v>
          </cell>
        </row>
        <row r="80">
          <cell r="A80" t="str">
            <v>FY07B I</v>
          </cell>
          <cell r="G80">
            <v>0</v>
          </cell>
          <cell r="H80">
            <v>0</v>
          </cell>
          <cell r="I80">
            <v>0</v>
          </cell>
          <cell r="J80">
            <v>0</v>
          </cell>
          <cell r="K80">
            <v>0</v>
          </cell>
          <cell r="L80">
            <v>0</v>
          </cell>
          <cell r="O80">
            <v>0</v>
          </cell>
        </row>
        <row r="81">
          <cell r="A81" t="str">
            <v>FY07B J</v>
          </cell>
          <cell r="G81">
            <v>0</v>
          </cell>
          <cell r="H81">
            <v>0</v>
          </cell>
          <cell r="I81">
            <v>0</v>
          </cell>
          <cell r="J81">
            <v>0</v>
          </cell>
          <cell r="K81">
            <v>0</v>
          </cell>
          <cell r="L81">
            <v>0</v>
          </cell>
          <cell r="O81">
            <v>0</v>
          </cell>
        </row>
        <row r="82">
          <cell r="A82" t="str">
            <v>FY07B K</v>
          </cell>
          <cell r="G82">
            <v>0</v>
          </cell>
          <cell r="H82">
            <v>0</v>
          </cell>
          <cell r="I82">
            <v>0</v>
          </cell>
          <cell r="J82">
            <v>0</v>
          </cell>
          <cell r="K82">
            <v>0</v>
          </cell>
          <cell r="L82">
            <v>0</v>
          </cell>
          <cell r="O82">
            <v>0</v>
          </cell>
        </row>
        <row r="83">
          <cell r="A83" t="str">
            <v>FY07B L</v>
          </cell>
          <cell r="G83">
            <v>0</v>
          </cell>
          <cell r="H83">
            <v>0</v>
          </cell>
          <cell r="I83">
            <v>0</v>
          </cell>
          <cell r="J83">
            <v>0</v>
          </cell>
          <cell r="K83">
            <v>0</v>
          </cell>
          <cell r="L83">
            <v>0</v>
          </cell>
          <cell r="O83">
            <v>0</v>
          </cell>
        </row>
        <row r="84">
          <cell r="A84" t="str">
            <v>FY07B M</v>
          </cell>
          <cell r="G84">
            <v>0</v>
          </cell>
          <cell r="H84">
            <v>0</v>
          </cell>
          <cell r="I84">
            <v>0</v>
          </cell>
          <cell r="J84">
            <v>0</v>
          </cell>
          <cell r="K84">
            <v>0</v>
          </cell>
          <cell r="L84">
            <v>0</v>
          </cell>
          <cell r="O84">
            <v>0</v>
          </cell>
        </row>
        <row r="85">
          <cell r="A85" t="str">
            <v>FY07B N</v>
          </cell>
          <cell r="G85">
            <v>0</v>
          </cell>
          <cell r="H85">
            <v>0</v>
          </cell>
          <cell r="I85">
            <v>0</v>
          </cell>
          <cell r="J85">
            <v>0</v>
          </cell>
          <cell r="K85">
            <v>0</v>
          </cell>
          <cell r="L85">
            <v>0</v>
          </cell>
          <cell r="O85">
            <v>0</v>
          </cell>
        </row>
        <row r="86">
          <cell r="A86" t="str">
            <v>FY07B O</v>
          </cell>
          <cell r="G86">
            <v>0</v>
          </cell>
          <cell r="H86">
            <v>0</v>
          </cell>
          <cell r="I86">
            <v>0</v>
          </cell>
          <cell r="J86">
            <v>0</v>
          </cell>
          <cell r="K86">
            <v>0</v>
          </cell>
          <cell r="L86">
            <v>0</v>
          </cell>
          <cell r="O86">
            <v>0</v>
          </cell>
        </row>
        <row r="87">
          <cell r="A87" t="str">
            <v>FY[xx] EBITDA</v>
          </cell>
          <cell r="C87">
            <v>0</v>
          </cell>
          <cell r="F87">
            <v>0</v>
          </cell>
          <cell r="G87">
            <v>0</v>
          </cell>
          <cell r="H87">
            <v>0</v>
          </cell>
          <cell r="I87">
            <v>0</v>
          </cell>
          <cell r="J87">
            <v>0</v>
          </cell>
          <cell r="K87">
            <v>0</v>
          </cell>
          <cell r="L87">
            <v>0</v>
          </cell>
          <cell r="O87">
            <v>0</v>
          </cell>
        </row>
        <row r="88">
          <cell r="A88" t="str">
            <v xml:space="preserve">FY08B A </v>
          </cell>
          <cell r="G88">
            <v>0</v>
          </cell>
          <cell r="H88">
            <v>0</v>
          </cell>
          <cell r="I88">
            <v>0</v>
          </cell>
          <cell r="J88">
            <v>0</v>
          </cell>
          <cell r="K88">
            <v>0</v>
          </cell>
          <cell r="L88">
            <v>0</v>
          </cell>
          <cell r="O88">
            <v>0</v>
          </cell>
        </row>
        <row r="89">
          <cell r="A89" t="str">
            <v>FY08B B</v>
          </cell>
          <cell r="G89">
            <v>0</v>
          </cell>
          <cell r="H89">
            <v>0</v>
          </cell>
          <cell r="I89">
            <v>0</v>
          </cell>
          <cell r="J89">
            <v>0</v>
          </cell>
          <cell r="K89">
            <v>0</v>
          </cell>
          <cell r="L89">
            <v>0</v>
          </cell>
          <cell r="O89">
            <v>0</v>
          </cell>
        </row>
        <row r="90">
          <cell r="A90" t="str">
            <v>FY08B C</v>
          </cell>
          <cell r="G90">
            <v>0</v>
          </cell>
          <cell r="H90">
            <v>0</v>
          </cell>
          <cell r="I90">
            <v>0</v>
          </cell>
          <cell r="J90">
            <v>0</v>
          </cell>
          <cell r="K90">
            <v>0</v>
          </cell>
          <cell r="L90">
            <v>0</v>
          </cell>
          <cell r="O90">
            <v>0</v>
          </cell>
        </row>
        <row r="91">
          <cell r="A91" t="str">
            <v>FY08B D</v>
          </cell>
          <cell r="G91">
            <v>0</v>
          </cell>
          <cell r="H91">
            <v>0</v>
          </cell>
          <cell r="I91">
            <v>0</v>
          </cell>
          <cell r="J91">
            <v>0</v>
          </cell>
          <cell r="K91">
            <v>0</v>
          </cell>
          <cell r="L91">
            <v>0</v>
          </cell>
          <cell r="O91">
            <v>0</v>
          </cell>
        </row>
        <row r="92">
          <cell r="A92" t="str">
            <v>FY08B E</v>
          </cell>
          <cell r="G92">
            <v>0</v>
          </cell>
          <cell r="H92">
            <v>0</v>
          </cell>
          <cell r="I92">
            <v>0</v>
          </cell>
          <cell r="J92">
            <v>0</v>
          </cell>
          <cell r="K92">
            <v>0</v>
          </cell>
          <cell r="L92">
            <v>0</v>
          </cell>
          <cell r="O92">
            <v>0</v>
          </cell>
        </row>
        <row r="93">
          <cell r="A93" t="str">
            <v>FY08B F</v>
          </cell>
          <cell r="G93">
            <v>0</v>
          </cell>
          <cell r="H93">
            <v>0</v>
          </cell>
          <cell r="I93">
            <v>0</v>
          </cell>
          <cell r="J93">
            <v>0</v>
          </cell>
          <cell r="K93">
            <v>0</v>
          </cell>
          <cell r="L93">
            <v>0</v>
          </cell>
          <cell r="O93">
            <v>0</v>
          </cell>
        </row>
        <row r="94">
          <cell r="A94" t="str">
            <v>FY08B G</v>
          </cell>
          <cell r="G94">
            <v>0</v>
          </cell>
          <cell r="H94">
            <v>0</v>
          </cell>
          <cell r="I94">
            <v>0</v>
          </cell>
          <cell r="J94">
            <v>0</v>
          </cell>
          <cell r="K94">
            <v>0</v>
          </cell>
          <cell r="L94">
            <v>0</v>
          </cell>
          <cell r="O94">
            <v>0</v>
          </cell>
        </row>
        <row r="95">
          <cell r="A95" t="str">
            <v>FY08B H</v>
          </cell>
          <cell r="G95">
            <v>0</v>
          </cell>
          <cell r="H95">
            <v>0</v>
          </cell>
          <cell r="I95">
            <v>0</v>
          </cell>
          <cell r="J95">
            <v>0</v>
          </cell>
          <cell r="K95">
            <v>0</v>
          </cell>
          <cell r="L95">
            <v>0</v>
          </cell>
          <cell r="O95">
            <v>0</v>
          </cell>
        </row>
        <row r="96">
          <cell r="A96" t="str">
            <v>FY08B I</v>
          </cell>
          <cell r="G96">
            <v>0</v>
          </cell>
          <cell r="H96">
            <v>0</v>
          </cell>
          <cell r="I96">
            <v>0</v>
          </cell>
          <cell r="J96">
            <v>0</v>
          </cell>
          <cell r="K96">
            <v>0</v>
          </cell>
          <cell r="L96">
            <v>0</v>
          </cell>
          <cell r="O96">
            <v>0</v>
          </cell>
        </row>
        <row r="97">
          <cell r="A97" t="str">
            <v>FY08B J</v>
          </cell>
          <cell r="G97">
            <v>0</v>
          </cell>
          <cell r="H97">
            <v>0</v>
          </cell>
          <cell r="I97">
            <v>0</v>
          </cell>
          <cell r="J97">
            <v>0</v>
          </cell>
          <cell r="K97">
            <v>0</v>
          </cell>
          <cell r="L97">
            <v>0</v>
          </cell>
          <cell r="O97">
            <v>0</v>
          </cell>
        </row>
        <row r="98">
          <cell r="A98" t="str">
            <v>FY08B K</v>
          </cell>
          <cell r="G98">
            <v>0</v>
          </cell>
          <cell r="H98">
            <v>0</v>
          </cell>
          <cell r="I98">
            <v>0</v>
          </cell>
          <cell r="J98">
            <v>0</v>
          </cell>
          <cell r="K98">
            <v>0</v>
          </cell>
          <cell r="L98">
            <v>0</v>
          </cell>
          <cell r="O98">
            <v>0</v>
          </cell>
        </row>
        <row r="99">
          <cell r="A99" t="str">
            <v>FY08B L</v>
          </cell>
          <cell r="G99">
            <v>0</v>
          </cell>
          <cell r="H99">
            <v>0</v>
          </cell>
          <cell r="I99">
            <v>0</v>
          </cell>
          <cell r="J99">
            <v>0</v>
          </cell>
          <cell r="K99">
            <v>0</v>
          </cell>
          <cell r="L99">
            <v>0</v>
          </cell>
          <cell r="O99">
            <v>0</v>
          </cell>
        </row>
        <row r="100">
          <cell r="A100" t="str">
            <v>FY08B M</v>
          </cell>
          <cell r="G100">
            <v>0</v>
          </cell>
          <cell r="H100">
            <v>0</v>
          </cell>
          <cell r="I100">
            <v>0</v>
          </cell>
          <cell r="J100">
            <v>0</v>
          </cell>
          <cell r="K100">
            <v>0</v>
          </cell>
          <cell r="L100">
            <v>0</v>
          </cell>
          <cell r="O100">
            <v>0</v>
          </cell>
        </row>
        <row r="101">
          <cell r="A101" t="str">
            <v>FY08B N</v>
          </cell>
          <cell r="G101">
            <v>0</v>
          </cell>
          <cell r="H101">
            <v>0</v>
          </cell>
          <cell r="I101">
            <v>0</v>
          </cell>
          <cell r="J101">
            <v>0</v>
          </cell>
          <cell r="K101">
            <v>0</v>
          </cell>
          <cell r="L101">
            <v>0</v>
          </cell>
          <cell r="O101">
            <v>0</v>
          </cell>
        </row>
        <row r="102">
          <cell r="A102" t="str">
            <v>FY08B O</v>
          </cell>
          <cell r="G102">
            <v>0</v>
          </cell>
          <cell r="H102">
            <v>0</v>
          </cell>
          <cell r="I102">
            <v>0</v>
          </cell>
          <cell r="J102">
            <v>0</v>
          </cell>
          <cell r="K102">
            <v>0</v>
          </cell>
          <cell r="L102">
            <v>0</v>
          </cell>
          <cell r="O102">
            <v>0</v>
          </cell>
        </row>
        <row r="103">
          <cell r="A103" t="str">
            <v>FY[xx] EBITDA</v>
          </cell>
          <cell r="C103">
            <v>0</v>
          </cell>
          <cell r="F103">
            <v>0</v>
          </cell>
          <cell r="G103">
            <v>0</v>
          </cell>
          <cell r="H103">
            <v>0</v>
          </cell>
          <cell r="I103">
            <v>0</v>
          </cell>
          <cell r="J103">
            <v>0</v>
          </cell>
          <cell r="K103">
            <v>0</v>
          </cell>
          <cell r="L103">
            <v>0</v>
          </cell>
          <cell r="O103">
            <v>0</v>
          </cell>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row r="7">
          <cell r="D7" t="str">
            <v>FY05A</v>
          </cell>
          <cell r="E7" t="str">
            <v>FY06A</v>
          </cell>
        </row>
      </sheetData>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sheetData sheetId="95"/>
      <sheetData sheetId="96"/>
      <sheetData sheetId="97"/>
      <sheetData sheetId="98">
        <row r="4">
          <cell r="R4" t="str">
            <v>EBITDA Bridge</v>
          </cell>
        </row>
      </sheetData>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row r="7">
          <cell r="D7" t="str">
            <v>FY05A</v>
          </cell>
        </row>
      </sheetData>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row r="4">
          <cell r="R4" t="str">
            <v>EBITDA Bridge</v>
          </cell>
        </row>
      </sheetData>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row r="7">
          <cell r="D7" t="str">
            <v>FY05A</v>
          </cell>
        </row>
      </sheetData>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row r="4">
          <cell r="R4" t="str">
            <v>EBITDA Bridge</v>
          </cell>
        </row>
      </sheetData>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row r="7">
          <cell r="D7" t="str">
            <v>FY05A</v>
          </cell>
        </row>
      </sheetData>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row r="4">
          <cell r="R4" t="str">
            <v>EBITDA Bridge</v>
          </cell>
        </row>
      </sheetData>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row r="7">
          <cell r="D7" t="str">
            <v>FY05A</v>
          </cell>
        </row>
      </sheetData>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refreshError="1"/>
      <sheetData sheetId="597"/>
      <sheetData sheetId="598"/>
      <sheetData sheetId="599"/>
      <sheetData sheetId="600"/>
      <sheetData sheetId="601"/>
      <sheetData sheetId="602"/>
      <sheetData sheetId="603">
        <row r="4">
          <cell r="R4" t="str">
            <v>EBITDA Bridge</v>
          </cell>
        </row>
      </sheetData>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row r="7">
          <cell r="D7" t="str">
            <v>FY05A</v>
          </cell>
        </row>
      </sheetData>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Responsaveis"/>
      <sheetName val="Budget Assumptions"/>
      <sheetName val="Physicals"/>
      <sheetName val="Income Statement Summary"/>
      <sheetName val="Income Statement by BU"/>
      <sheetName val="Delta Gross Margin"/>
      <sheetName val="Gross Margin Sales (x E rate)"/>
      <sheetName val="Gross Margin Season (x E rate)"/>
      <sheetName val="Balance Sheet (x E rate)"/>
      <sheetName val="Cash Flows (x E rate)"/>
      <sheetName val="Cane (x E rate)"/>
      <sheetName val="Capex (x E rate)"/>
      <sheetName val="Prices Assumption "/>
      <sheetName val="Agricola"/>
      <sheetName val="Industry"/>
      <sheetName val="Cogeneration Chart"/>
      <sheetName val="Income Statement by BU (BRL)"/>
      <sheetName val="Balance Sheet (BRL)"/>
      <sheetName val="Cash Flows (BRL)"/>
      <sheetName val="Capex"/>
      <sheetName val="Sources and Uses"/>
      <sheetName val="Gross Margin Sales"/>
      <sheetName val="Gross Margin Season"/>
      <sheetName val="Cane (08-09)"/>
      <sheetName val="Cane (09-10)"/>
      <sheetName val="Overhead"/>
      <sheetName val="Commercialization"/>
      <sheetName val="Controle"/>
      <sheetName val="Gross Margin Cane"/>
      <sheetName val="Model"/>
    </sheetNames>
    <definedNames>
      <definedName name="choice_wrapper" refersTo="#¡REF!" sheetId="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CONOMICS BY CROP"/>
      <sheetName val="ECONOMICS BY FARMS"/>
      <sheetName val="FIXED COSTS"/>
      <sheetName val="PRICING"/>
      <sheetName val="CASH FLOW"/>
      <sheetName val="SCENARIOS"/>
      <sheetName val="LAND APPRECIATION"/>
      <sheetName val="COMMODITIES"/>
      <sheetName val="PECOM FINANCIAL STATEMENTS"/>
      <sheetName val="PL 2001"/>
      <sheetName val="PL 2002"/>
      <sheetName val="Macro"/>
      <sheetName val="Statements"/>
      <sheetName val="junho"/>
      <sheetName val="PLANO"/>
    </sheetNames>
    <sheetDataSet>
      <sheetData sheetId="0" refreshError="1"/>
      <sheetData sheetId="1" refreshError="1"/>
      <sheetData sheetId="2" refreshError="1"/>
      <sheetData sheetId="3" refreshError="1"/>
      <sheetData sheetId="4" refreshError="1"/>
      <sheetData sheetId="5" refreshError="1">
        <row r="5">
          <cell r="F5">
            <v>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entation"/>
      <sheetName val="Info"/>
      <sheetName val="Summary"/>
      <sheetName val="Prices"/>
      <sheetName val="Consolidated"/>
      <sheetName val="ADECOUruguay"/>
      <sheetName val="ADECOArgentina"/>
      <sheetName val="Pilaga"/>
      <sheetName val="Spin-offs ARG"/>
      <sheetName val="LaAgraria"/>
      <sheetName val="Cavok"/>
      <sheetName val="FarmI"/>
      <sheetName val="ADECOBrazil"/>
      <sheetName val="UMA"/>
      <sheetName val="Angelica"/>
      <sheetName val="IvinhemaII"/>
      <sheetName val="IvinhemaI"/>
      <sheetName val="Alfen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3">
          <cell r="H3">
            <v>0</v>
          </cell>
        </row>
        <row r="5">
          <cell r="H5">
            <v>2007</v>
          </cell>
        </row>
      </sheetData>
      <sheetData sheetId="12" refreshError="1"/>
      <sheetData sheetId="13" refreshError="1"/>
      <sheetData sheetId="14" refreshError="1"/>
      <sheetData sheetId="15" refreshError="1">
        <row r="3">
          <cell r="H3">
            <v>0</v>
          </cell>
        </row>
      </sheetData>
      <sheetData sheetId="16" refreshError="1">
        <row r="3">
          <cell r="H3">
            <v>0</v>
          </cell>
        </row>
      </sheetData>
      <sheetData sheetId="17"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entation"/>
      <sheetName val="Info"/>
      <sheetName val="Summary"/>
      <sheetName val="Prices"/>
      <sheetName val="Consolidated"/>
      <sheetName val="ADECOUruguay"/>
      <sheetName val="ADECOArgentina"/>
      <sheetName val="Pilaga"/>
      <sheetName val="Spin-offs ARG"/>
      <sheetName val="LaAgraria"/>
      <sheetName val="Cavok"/>
      <sheetName val="FarmI"/>
      <sheetName val="ADECOBrazil"/>
      <sheetName val="UMA"/>
      <sheetName val="Angelica"/>
      <sheetName val="IvinhemaII"/>
      <sheetName val="IvinhemaI"/>
      <sheetName val="Alfen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3">
          <cell r="H3">
            <v>0</v>
          </cell>
        </row>
        <row r="5">
          <cell r="H5">
            <v>2007</v>
          </cell>
        </row>
      </sheetData>
      <sheetData sheetId="12" refreshError="1"/>
      <sheetData sheetId="13" refreshError="1"/>
      <sheetData sheetId="14" refreshError="1"/>
      <sheetData sheetId="15" refreshError="1">
        <row r="3">
          <cell r="H3">
            <v>0</v>
          </cell>
        </row>
      </sheetData>
      <sheetData sheetId="16" refreshError="1">
        <row r="3">
          <cell r="H3">
            <v>0</v>
          </cell>
        </row>
      </sheetData>
      <sheetData sheetId="17"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Links"/>
      <sheetName val="Nota Explicativa"/>
      <sheetName val="Apresentação"/>
      <sheetName val="Mapa de Movimentação"/>
      <sheetName val="Global Deprec. 31.10"/>
      <sheetName val=" Parâmetros - Depreciação"/>
      <sheetName val="Global Deprec. 31.12"/>
      <sheetName val="Tabela de Parâmetros"/>
      <sheetName val="Teste Inspeção 31.10"/>
      <sheetName val="LOG Inspec."/>
      <sheetName val="Teste Adições 31.10"/>
      <sheetName val="LOG Adições"/>
      <sheetName val="XREF"/>
      <sheetName val="Tickmarks"/>
      <sheetName val="DIVERSOS"/>
      <sheetName val="REAGO - Movimentação"/>
      <sheetName val="Reago - Nota"/>
      <sheetName val="REAGO - Teste de adição"/>
      <sheetName val="REAGO - Saldo Inicial"/>
      <sheetName val="REAGO - PAS Depreciação"/>
      <sheetName val="CAVO - Movimentação"/>
      <sheetName val="CAVO - Imob Andamento"/>
      <sheetName val="CAVO - Teste de adição"/>
      <sheetName val="CAVO - Saldo Inicial"/>
      <sheetName val="CAVO - Baixas"/>
      <sheetName val="CAVO - PAS Depreciação"/>
      <sheetName val="CCO - Movimentação"/>
      <sheetName val="CCO - Teste de adição"/>
      <sheetName val="CCO - Saldo Inicial"/>
      <sheetName val="CCO - PAS Depreciação"/>
      <sheetName val="EPC - Movimentação"/>
      <sheetName val="EPC - Saldo Inicial"/>
      <sheetName val="EPC - Baixas"/>
      <sheetName val="EPC - PAS Depreciação"/>
      <sheetName val="CNEC - Movimentação"/>
      <sheetName val="CNEC - Teste de adição"/>
      <sheetName val="CNEC - Saldo Inicial"/>
      <sheetName val="CNEC - Baixas"/>
      <sheetName val="CNEC - PAS Depreciação"/>
      <sheetName val="CCTrans - Movimentação"/>
      <sheetName val="CCTrans - Teste de adição"/>
      <sheetName val="CCTrans - Saldo Inicial"/>
      <sheetName val="CCTrans - PAS Depreciação"/>
      <sheetName val="CCDI - Movimentação"/>
      <sheetName val="CCDI - Nota"/>
      <sheetName val="CCDI - Teste de adição"/>
      <sheetName val="CCDI - Saldo Inicial"/>
      <sheetName val="CCDI - PAS Depreciação"/>
      <sheetName val="CCE - Movimentação"/>
      <sheetName val="CCE - Saldo Inicial"/>
      <sheetName val="CCE - PAS Depreciação"/>
      <sheetName val="CCSA - Movimentação"/>
      <sheetName val="CCSA - Teste de adição"/>
      <sheetName val="CCSA - Saldo Inicial"/>
      <sheetName val="CCSA - PAS Depreciação"/>
      <sheetName val="MVTA - Movimentação"/>
      <sheetName val="MVTA - Nota"/>
      <sheetName val="MVTA - Teste de adição"/>
      <sheetName val="MVTA - Saldo Inicial"/>
      <sheetName val="MVTA - PAS Depreciação"/>
      <sheetName val="Command Log"/>
      <sheetName val="CCDI - DOAR"/>
      <sheetName val="Plan1"/>
      <sheetName val="Worksheet in 5610 Ativo Imobili"/>
      <sheetName val="Tabela_de_Parâmetros"/>
      <sheetName val="Comparativo"/>
      <sheetName val="Mapa Imobilizado 30.09.01"/>
      <sheetName val="Mapa Imobilizado 31dez01"/>
      <sheetName val="Comp. de Baixas"/>
      <sheetName val="Teste Depreciação BB 30set01"/>
      <sheetName val="Teste Depreciação BB 31dez01"/>
      <sheetName val="Sd. Inicial e I. Física"/>
      <sheetName val="Teste de Adições"/>
      <sheetName val="Log @ ACL Saldo Inicial"/>
      <sheetName val="CDI-MENSAL"/>
      <sheetName val="Mapa Imobilizado"/>
      <sheetName val="PAS Depreciação"/>
      <sheetName val="Teste Adição"/>
      <sheetName val="pg 02"/>
      <sheetName val="Mapa Movimentação"/>
      <sheetName val="Ganho de Capital"/>
      <sheetName val="Versao 1b ___R_2_13_"/>
      <sheetName val="#REF"/>
      <sheetName val="A4"/>
      <sheetName val="Base Procv Liq"/>
      <sheetName val="Base Procv Bruta"/>
      <sheetName val="MONTHLY REPORT"/>
    </sheetNames>
    <sheetDataSet>
      <sheetData sheetId="0">
        <row r="6">
          <cell r="A6">
            <v>1</v>
          </cell>
        </row>
      </sheetData>
      <sheetData sheetId="1"/>
      <sheetData sheetId="2" refreshError="1"/>
      <sheetData sheetId="3"/>
      <sheetData sheetId="4"/>
      <sheetData sheetId="5"/>
      <sheetData sheetId="6" refreshError="1"/>
      <sheetData sheetId="7" refreshError="1"/>
      <sheetData sheetId="8" refreshError="1">
        <row r="6">
          <cell r="A6">
            <v>1</v>
          </cell>
          <cell r="D6">
            <v>1</v>
          </cell>
          <cell r="E6">
            <v>0.45</v>
          </cell>
          <cell r="F6">
            <v>3</v>
          </cell>
        </row>
        <row r="7">
          <cell r="D7">
            <v>2</v>
          </cell>
          <cell r="E7">
            <v>0.4</v>
          </cell>
          <cell r="F7">
            <v>2.67</v>
          </cell>
        </row>
        <row r="8">
          <cell r="D8">
            <v>4</v>
          </cell>
          <cell r="E8">
            <v>0.35</v>
          </cell>
          <cell r="F8">
            <v>2.33</v>
          </cell>
        </row>
        <row r="9">
          <cell r="D9">
            <v>6</v>
          </cell>
          <cell r="E9">
            <v>0.3</v>
          </cell>
          <cell r="F9">
            <v>2</v>
          </cell>
        </row>
        <row r="10">
          <cell r="D10">
            <v>12</v>
          </cell>
          <cell r="E10">
            <v>0.25</v>
          </cell>
          <cell r="F10">
            <v>1.67</v>
          </cell>
        </row>
        <row r="11">
          <cell r="D11">
            <v>13</v>
          </cell>
          <cell r="E11">
            <v>0.2</v>
          </cell>
          <cell r="F11">
            <v>1.33</v>
          </cell>
        </row>
      </sheetData>
      <sheetData sheetId="9"/>
      <sheetData sheetId="10"/>
      <sheetData sheetId="11" refreshError="1"/>
      <sheetData sheetId="12"/>
      <sheetData sheetId="13"/>
      <sheetData sheetId="14" refreshError="1"/>
      <sheetData sheetId="15" refreshError="1"/>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d"/>
      <sheetName val="Links"/>
      <sheetName val="Tickmarks"/>
      <sheetName val="FarmI"/>
      <sheetName val="IvinhemaI"/>
      <sheetName val="IvinhemaII"/>
    </sheetNames>
    <sheetDataSet>
      <sheetData sheetId="0" refreshError="1"/>
      <sheetData sheetId="1" refreshError="1">
        <row r="1">
          <cell r="F1" t="str">
            <v>30/09/05</v>
          </cell>
          <cell r="G1" t="str">
            <v>AJE</v>
          </cell>
          <cell r="I1" t="str">
            <v>RJE</v>
          </cell>
          <cell r="J1" t="str">
            <v>30/09/05</v>
          </cell>
          <cell r="K1" t="str">
            <v>31/12/04</v>
          </cell>
        </row>
        <row r="3">
          <cell r="F3">
            <v>0</v>
          </cell>
          <cell r="G3">
            <v>0</v>
          </cell>
          <cell r="I3">
            <v>0</v>
          </cell>
          <cell r="J3">
            <v>0</v>
          </cell>
          <cell r="K3">
            <v>285</v>
          </cell>
        </row>
        <row r="4">
          <cell r="F4">
            <v>0</v>
          </cell>
          <cell r="G4">
            <v>0</v>
          </cell>
          <cell r="I4">
            <v>0</v>
          </cell>
          <cell r="J4">
            <v>0</v>
          </cell>
          <cell r="K4">
            <v>5137</v>
          </cell>
        </row>
        <row r="5">
          <cell r="F5">
            <v>0</v>
          </cell>
          <cell r="G5">
            <v>0</v>
          </cell>
          <cell r="I5">
            <v>0</v>
          </cell>
          <cell r="J5">
            <v>0</v>
          </cell>
          <cell r="K5">
            <v>582</v>
          </cell>
        </row>
        <row r="6">
          <cell r="F6">
            <v>0</v>
          </cell>
          <cell r="G6">
            <v>0</v>
          </cell>
          <cell r="I6">
            <v>0</v>
          </cell>
          <cell r="J6">
            <v>0</v>
          </cell>
          <cell r="K6">
            <v>532773</v>
          </cell>
        </row>
        <row r="7">
          <cell r="F7">
            <v>0</v>
          </cell>
          <cell r="G7">
            <v>0</v>
          </cell>
          <cell r="I7">
            <v>0</v>
          </cell>
          <cell r="J7">
            <v>0</v>
          </cell>
          <cell r="K7">
            <v>336</v>
          </cell>
        </row>
        <row r="8">
          <cell r="F8">
            <v>0</v>
          </cell>
          <cell r="G8">
            <v>0</v>
          </cell>
          <cell r="I8">
            <v>0</v>
          </cell>
          <cell r="J8">
            <v>0</v>
          </cell>
          <cell r="K8">
            <v>1439</v>
          </cell>
        </row>
        <row r="9">
          <cell r="F9">
            <v>0</v>
          </cell>
          <cell r="G9">
            <v>0</v>
          </cell>
          <cell r="I9">
            <v>0</v>
          </cell>
          <cell r="J9">
            <v>0</v>
          </cell>
          <cell r="K9">
            <v>3197</v>
          </cell>
        </row>
        <row r="10">
          <cell r="F10">
            <v>0</v>
          </cell>
          <cell r="G10">
            <v>0</v>
          </cell>
          <cell r="I10">
            <v>0</v>
          </cell>
          <cell r="J10">
            <v>0</v>
          </cell>
          <cell r="K10">
            <v>0</v>
          </cell>
        </row>
        <row r="11">
          <cell r="F11">
            <v>0</v>
          </cell>
          <cell r="G11">
            <v>0</v>
          </cell>
          <cell r="I11">
            <v>0</v>
          </cell>
          <cell r="J11">
            <v>0</v>
          </cell>
          <cell r="K11">
            <v>9950</v>
          </cell>
        </row>
        <row r="12">
          <cell r="F12">
            <v>0</v>
          </cell>
          <cell r="G12">
            <v>0</v>
          </cell>
          <cell r="I12">
            <v>0</v>
          </cell>
          <cell r="J12">
            <v>0</v>
          </cell>
          <cell r="K12">
            <v>0</v>
          </cell>
        </row>
        <row r="13">
          <cell r="F13">
            <v>0</v>
          </cell>
          <cell r="G13">
            <v>0</v>
          </cell>
          <cell r="I13">
            <v>0</v>
          </cell>
          <cell r="J13">
            <v>0</v>
          </cell>
          <cell r="K13">
            <v>2803</v>
          </cell>
        </row>
        <row r="14">
          <cell r="F14">
            <v>0</v>
          </cell>
          <cell r="G14">
            <v>0</v>
          </cell>
          <cell r="I14">
            <v>0</v>
          </cell>
          <cell r="J14">
            <v>0</v>
          </cell>
          <cell r="K14">
            <v>556502</v>
          </cell>
        </row>
        <row r="15">
          <cell r="F15">
            <v>0</v>
          </cell>
          <cell r="G15">
            <v>0</v>
          </cell>
          <cell r="I15">
            <v>0</v>
          </cell>
          <cell r="J15">
            <v>0</v>
          </cell>
          <cell r="K15">
            <v>7978</v>
          </cell>
        </row>
        <row r="16">
          <cell r="F16">
            <v>0</v>
          </cell>
          <cell r="G16">
            <v>0</v>
          </cell>
          <cell r="I16">
            <v>0</v>
          </cell>
          <cell r="J16">
            <v>0</v>
          </cell>
          <cell r="K16">
            <v>1874</v>
          </cell>
        </row>
        <row r="17">
          <cell r="F17">
            <v>0</v>
          </cell>
          <cell r="G17">
            <v>0</v>
          </cell>
          <cell r="I17">
            <v>0</v>
          </cell>
          <cell r="J17">
            <v>0</v>
          </cell>
          <cell r="K17">
            <v>36448</v>
          </cell>
        </row>
        <row r="18">
          <cell r="F18">
            <v>0</v>
          </cell>
          <cell r="G18">
            <v>0</v>
          </cell>
          <cell r="I18">
            <v>0</v>
          </cell>
          <cell r="J18">
            <v>0</v>
          </cell>
          <cell r="K18">
            <v>148410</v>
          </cell>
        </row>
        <row r="19">
          <cell r="F19">
            <v>0</v>
          </cell>
          <cell r="G19">
            <v>0</v>
          </cell>
          <cell r="I19">
            <v>0</v>
          </cell>
          <cell r="J19">
            <v>0</v>
          </cell>
          <cell r="K19">
            <v>0</v>
          </cell>
        </row>
        <row r="20">
          <cell r="F20">
            <v>0</v>
          </cell>
          <cell r="G20">
            <v>0</v>
          </cell>
          <cell r="I20">
            <v>0</v>
          </cell>
          <cell r="J20">
            <v>0</v>
          </cell>
          <cell r="K20">
            <v>0</v>
          </cell>
        </row>
        <row r="21">
          <cell r="F21">
            <v>0</v>
          </cell>
          <cell r="G21">
            <v>0</v>
          </cell>
          <cell r="I21">
            <v>0</v>
          </cell>
          <cell r="J21">
            <v>0</v>
          </cell>
          <cell r="K21">
            <v>2000</v>
          </cell>
        </row>
        <row r="22">
          <cell r="F22">
            <v>0</v>
          </cell>
          <cell r="G22">
            <v>0</v>
          </cell>
          <cell r="I22">
            <v>0</v>
          </cell>
          <cell r="J22">
            <v>0</v>
          </cell>
          <cell r="K22">
            <v>0</v>
          </cell>
        </row>
        <row r="23">
          <cell r="F23">
            <v>0</v>
          </cell>
          <cell r="G23">
            <v>0</v>
          </cell>
          <cell r="I23">
            <v>0</v>
          </cell>
          <cell r="J23">
            <v>0</v>
          </cell>
          <cell r="K23">
            <v>308331</v>
          </cell>
        </row>
        <row r="24">
          <cell r="F24">
            <v>0</v>
          </cell>
          <cell r="G24">
            <v>0</v>
          </cell>
          <cell r="I24">
            <v>0</v>
          </cell>
          <cell r="J24">
            <v>0</v>
          </cell>
          <cell r="K24">
            <v>1745</v>
          </cell>
        </row>
        <row r="25">
          <cell r="F25">
            <v>0</v>
          </cell>
          <cell r="G25">
            <v>0</v>
          </cell>
          <cell r="I25">
            <v>0</v>
          </cell>
          <cell r="J25">
            <v>0</v>
          </cell>
          <cell r="K25">
            <v>2241</v>
          </cell>
        </row>
        <row r="26">
          <cell r="F26">
            <v>0</v>
          </cell>
          <cell r="G26">
            <v>0</v>
          </cell>
          <cell r="I26">
            <v>0</v>
          </cell>
          <cell r="J26">
            <v>0</v>
          </cell>
          <cell r="K26">
            <v>0</v>
          </cell>
        </row>
        <row r="27">
          <cell r="F27">
            <v>0</v>
          </cell>
          <cell r="G27">
            <v>0</v>
          </cell>
          <cell r="I27">
            <v>0</v>
          </cell>
          <cell r="J27">
            <v>0</v>
          </cell>
          <cell r="K27">
            <v>5990</v>
          </cell>
        </row>
        <row r="28">
          <cell r="F28">
            <v>0</v>
          </cell>
          <cell r="G28">
            <v>0</v>
          </cell>
          <cell r="I28">
            <v>0</v>
          </cell>
          <cell r="J28">
            <v>0</v>
          </cell>
          <cell r="K28">
            <v>25287</v>
          </cell>
        </row>
        <row r="29">
          <cell r="F29">
            <v>0</v>
          </cell>
          <cell r="G29">
            <v>0</v>
          </cell>
          <cell r="I29">
            <v>0</v>
          </cell>
          <cell r="J29">
            <v>0</v>
          </cell>
          <cell r="K29">
            <v>351</v>
          </cell>
        </row>
        <row r="30">
          <cell r="F30">
            <v>0</v>
          </cell>
          <cell r="G30">
            <v>0</v>
          </cell>
          <cell r="I30">
            <v>0</v>
          </cell>
          <cell r="J30">
            <v>0</v>
          </cell>
          <cell r="K30">
            <v>540655</v>
          </cell>
        </row>
        <row r="31">
          <cell r="F31">
            <v>0</v>
          </cell>
          <cell r="G31">
            <v>0</v>
          </cell>
          <cell r="I31">
            <v>0</v>
          </cell>
          <cell r="J31">
            <v>0</v>
          </cell>
          <cell r="K31">
            <v>0</v>
          </cell>
        </row>
        <row r="32">
          <cell r="F32">
            <v>0</v>
          </cell>
          <cell r="G32">
            <v>0</v>
          </cell>
          <cell r="I32">
            <v>0</v>
          </cell>
          <cell r="J32">
            <v>0</v>
          </cell>
          <cell r="K32">
            <v>0</v>
          </cell>
        </row>
        <row r="33">
          <cell r="F33">
            <v>0</v>
          </cell>
          <cell r="G33">
            <v>0</v>
          </cell>
          <cell r="I33">
            <v>0</v>
          </cell>
          <cell r="J33">
            <v>0</v>
          </cell>
          <cell r="K33">
            <v>0</v>
          </cell>
        </row>
        <row r="34">
          <cell r="F34">
            <v>0</v>
          </cell>
          <cell r="G34">
            <v>0</v>
          </cell>
          <cell r="I34">
            <v>0</v>
          </cell>
          <cell r="J34">
            <v>0</v>
          </cell>
          <cell r="K34">
            <v>0</v>
          </cell>
        </row>
        <row r="35">
          <cell r="F35">
            <v>0</v>
          </cell>
          <cell r="G35">
            <v>0</v>
          </cell>
          <cell r="I35">
            <v>0</v>
          </cell>
          <cell r="J35">
            <v>0</v>
          </cell>
          <cell r="K35">
            <v>0</v>
          </cell>
        </row>
        <row r="36">
          <cell r="F36">
            <v>0.25</v>
          </cell>
          <cell r="G36">
            <v>0</v>
          </cell>
          <cell r="I36">
            <v>0</v>
          </cell>
          <cell r="J36">
            <v>0.25</v>
          </cell>
          <cell r="K36">
            <v>0</v>
          </cell>
        </row>
        <row r="37">
          <cell r="F37">
            <v>0</v>
          </cell>
          <cell r="G37">
            <v>0</v>
          </cell>
          <cell r="I37">
            <v>0</v>
          </cell>
          <cell r="J37">
            <v>0</v>
          </cell>
          <cell r="K37">
            <v>69.489999999999995</v>
          </cell>
        </row>
        <row r="38">
          <cell r="F38">
            <v>0.25</v>
          </cell>
          <cell r="G38">
            <v>0</v>
          </cell>
          <cell r="I38">
            <v>0</v>
          </cell>
          <cell r="J38">
            <v>0.25</v>
          </cell>
          <cell r="K38">
            <v>69.489999999999995</v>
          </cell>
        </row>
        <row r="39">
          <cell r="F39">
            <v>0</v>
          </cell>
          <cell r="G39">
            <v>0</v>
          </cell>
          <cell r="I39">
            <v>0</v>
          </cell>
          <cell r="J39">
            <v>0</v>
          </cell>
          <cell r="K39">
            <v>9840</v>
          </cell>
        </row>
        <row r="40">
          <cell r="F40">
            <v>0</v>
          </cell>
          <cell r="G40">
            <v>0</v>
          </cell>
          <cell r="I40">
            <v>0</v>
          </cell>
          <cell r="J40">
            <v>0</v>
          </cell>
          <cell r="K40">
            <v>0</v>
          </cell>
        </row>
        <row r="41">
          <cell r="F41">
            <v>0</v>
          </cell>
          <cell r="G41">
            <v>0</v>
          </cell>
          <cell r="I41">
            <v>0</v>
          </cell>
          <cell r="J41">
            <v>0</v>
          </cell>
          <cell r="K41">
            <v>9807</v>
          </cell>
        </row>
        <row r="42">
          <cell r="F42">
            <v>0</v>
          </cell>
          <cell r="G42">
            <v>0</v>
          </cell>
          <cell r="I42">
            <v>0</v>
          </cell>
          <cell r="J42">
            <v>0</v>
          </cell>
          <cell r="K42">
            <v>0</v>
          </cell>
        </row>
        <row r="43">
          <cell r="F43">
            <v>0</v>
          </cell>
          <cell r="G43">
            <v>0</v>
          </cell>
          <cell r="I43">
            <v>0</v>
          </cell>
          <cell r="J43">
            <v>0</v>
          </cell>
          <cell r="K43">
            <v>3960</v>
          </cell>
        </row>
        <row r="44">
          <cell r="F44">
            <v>0</v>
          </cell>
          <cell r="G44">
            <v>0</v>
          </cell>
          <cell r="I44">
            <v>0</v>
          </cell>
          <cell r="J44">
            <v>0</v>
          </cell>
          <cell r="K44">
            <v>40543</v>
          </cell>
        </row>
        <row r="45">
          <cell r="F45">
            <v>0</v>
          </cell>
          <cell r="G45">
            <v>0</v>
          </cell>
          <cell r="I45">
            <v>0</v>
          </cell>
          <cell r="J45">
            <v>0</v>
          </cell>
          <cell r="K45">
            <v>0</v>
          </cell>
        </row>
        <row r="46">
          <cell r="F46">
            <v>0</v>
          </cell>
          <cell r="G46">
            <v>0</v>
          </cell>
          <cell r="I46">
            <v>0</v>
          </cell>
          <cell r="J46">
            <v>0</v>
          </cell>
          <cell r="K46">
            <v>990</v>
          </cell>
        </row>
        <row r="47">
          <cell r="F47">
            <v>0</v>
          </cell>
          <cell r="G47">
            <v>0</v>
          </cell>
          <cell r="I47">
            <v>0</v>
          </cell>
          <cell r="J47">
            <v>0</v>
          </cell>
          <cell r="K47">
            <v>16205</v>
          </cell>
        </row>
        <row r="48">
          <cell r="F48">
            <v>0</v>
          </cell>
          <cell r="G48">
            <v>0</v>
          </cell>
          <cell r="I48">
            <v>0</v>
          </cell>
          <cell r="J48">
            <v>0</v>
          </cell>
          <cell r="K48">
            <v>81345</v>
          </cell>
        </row>
        <row r="49">
          <cell r="F49">
            <v>500</v>
          </cell>
          <cell r="G49">
            <v>0</v>
          </cell>
          <cell r="I49">
            <v>0</v>
          </cell>
          <cell r="J49">
            <v>500</v>
          </cell>
          <cell r="K49">
            <v>500</v>
          </cell>
        </row>
        <row r="50">
          <cell r="F50">
            <v>37238.51</v>
          </cell>
          <cell r="G50">
            <v>0</v>
          </cell>
          <cell r="I50">
            <v>0</v>
          </cell>
          <cell r="J50">
            <v>37238.51</v>
          </cell>
          <cell r="K50">
            <v>12606</v>
          </cell>
        </row>
        <row r="51">
          <cell r="F51">
            <v>425319.69</v>
          </cell>
          <cell r="G51">
            <v>0</v>
          </cell>
          <cell r="I51">
            <v>0</v>
          </cell>
          <cell r="J51">
            <v>425319.69</v>
          </cell>
          <cell r="K51">
            <v>12371</v>
          </cell>
        </row>
        <row r="52">
          <cell r="F52">
            <v>0</v>
          </cell>
          <cell r="G52">
            <v>0</v>
          </cell>
          <cell r="I52">
            <v>0</v>
          </cell>
          <cell r="J52">
            <v>0</v>
          </cell>
          <cell r="K52">
            <v>0</v>
          </cell>
        </row>
        <row r="53">
          <cell r="F53">
            <v>0</v>
          </cell>
          <cell r="G53">
            <v>0</v>
          </cell>
          <cell r="I53">
            <v>0</v>
          </cell>
          <cell r="J53">
            <v>0</v>
          </cell>
          <cell r="K53">
            <v>0</v>
          </cell>
        </row>
        <row r="54">
          <cell r="F54">
            <v>3960.27</v>
          </cell>
          <cell r="G54">
            <v>0</v>
          </cell>
          <cell r="I54">
            <v>0</v>
          </cell>
          <cell r="J54">
            <v>3960.27</v>
          </cell>
          <cell r="K54">
            <v>3722</v>
          </cell>
        </row>
        <row r="55">
          <cell r="F55">
            <v>391335.88</v>
          </cell>
          <cell r="G55">
            <v>0</v>
          </cell>
          <cell r="I55">
            <v>0</v>
          </cell>
          <cell r="J55">
            <v>391335.88</v>
          </cell>
          <cell r="K55">
            <v>25663</v>
          </cell>
        </row>
        <row r="56">
          <cell r="F56">
            <v>1768.89</v>
          </cell>
          <cell r="G56">
            <v>0</v>
          </cell>
          <cell r="I56">
            <v>0</v>
          </cell>
          <cell r="J56">
            <v>1768.89</v>
          </cell>
          <cell r="K56">
            <v>1769</v>
          </cell>
        </row>
        <row r="57">
          <cell r="F57">
            <v>49858.22</v>
          </cell>
          <cell r="G57">
            <v>0</v>
          </cell>
          <cell r="I57">
            <v>0</v>
          </cell>
          <cell r="J57">
            <v>49858.22</v>
          </cell>
          <cell r="K57">
            <v>5407</v>
          </cell>
        </row>
        <row r="58">
          <cell r="F58">
            <v>909981.46</v>
          </cell>
          <cell r="G58">
            <v>0</v>
          </cell>
          <cell r="I58">
            <v>0</v>
          </cell>
          <cell r="J58">
            <v>909981.46</v>
          </cell>
          <cell r="K58">
            <v>62038</v>
          </cell>
        </row>
        <row r="59">
          <cell r="F59">
            <v>0</v>
          </cell>
          <cell r="G59">
            <v>0</v>
          </cell>
          <cell r="I59">
            <v>0</v>
          </cell>
          <cell r="J59">
            <v>0</v>
          </cell>
          <cell r="K59">
            <v>99</v>
          </cell>
        </row>
        <row r="60">
          <cell r="F60">
            <v>0</v>
          </cell>
          <cell r="G60">
            <v>0</v>
          </cell>
          <cell r="I60">
            <v>0</v>
          </cell>
          <cell r="J60">
            <v>0</v>
          </cell>
          <cell r="K60">
            <v>5274</v>
          </cell>
        </row>
        <row r="61">
          <cell r="F61">
            <v>0</v>
          </cell>
          <cell r="G61">
            <v>0</v>
          </cell>
          <cell r="I61">
            <v>0</v>
          </cell>
          <cell r="J61">
            <v>0</v>
          </cell>
          <cell r="K61">
            <v>14257</v>
          </cell>
        </row>
        <row r="62">
          <cell r="F62">
            <v>0</v>
          </cell>
          <cell r="G62">
            <v>0</v>
          </cell>
          <cell r="I62">
            <v>0</v>
          </cell>
          <cell r="J62">
            <v>0</v>
          </cell>
          <cell r="K62">
            <v>0</v>
          </cell>
        </row>
        <row r="63">
          <cell r="F63">
            <v>0</v>
          </cell>
          <cell r="G63">
            <v>0</v>
          </cell>
          <cell r="I63">
            <v>0</v>
          </cell>
          <cell r="J63">
            <v>0</v>
          </cell>
          <cell r="K63">
            <v>0</v>
          </cell>
        </row>
        <row r="64">
          <cell r="F64">
            <v>0</v>
          </cell>
          <cell r="G64">
            <v>0</v>
          </cell>
          <cell r="I64">
            <v>0</v>
          </cell>
          <cell r="J64">
            <v>0</v>
          </cell>
          <cell r="K64">
            <v>15870</v>
          </cell>
        </row>
        <row r="65">
          <cell r="F65">
            <v>0</v>
          </cell>
          <cell r="G65">
            <v>0</v>
          </cell>
          <cell r="I65">
            <v>0</v>
          </cell>
          <cell r="J65">
            <v>0</v>
          </cell>
          <cell r="K65">
            <v>25089</v>
          </cell>
        </row>
        <row r="66">
          <cell r="F66">
            <v>0</v>
          </cell>
          <cell r="G66">
            <v>0</v>
          </cell>
          <cell r="I66">
            <v>0</v>
          </cell>
          <cell r="J66">
            <v>0</v>
          </cell>
          <cell r="K66">
            <v>0</v>
          </cell>
        </row>
        <row r="67">
          <cell r="F67">
            <v>0</v>
          </cell>
          <cell r="G67">
            <v>0</v>
          </cell>
          <cell r="I67">
            <v>0</v>
          </cell>
          <cell r="J67">
            <v>0</v>
          </cell>
          <cell r="K67">
            <v>1000</v>
          </cell>
        </row>
        <row r="68">
          <cell r="F68">
            <v>0</v>
          </cell>
          <cell r="G68">
            <v>0</v>
          </cell>
          <cell r="I68">
            <v>0</v>
          </cell>
          <cell r="J68">
            <v>0</v>
          </cell>
          <cell r="K68">
            <v>5129</v>
          </cell>
        </row>
        <row r="69">
          <cell r="F69">
            <v>0</v>
          </cell>
          <cell r="G69">
            <v>0</v>
          </cell>
          <cell r="I69">
            <v>0</v>
          </cell>
          <cell r="J69">
            <v>0</v>
          </cell>
          <cell r="K69">
            <v>66718</v>
          </cell>
        </row>
        <row r="70">
          <cell r="F70">
            <v>12465.64</v>
          </cell>
          <cell r="G70">
            <v>0</v>
          </cell>
          <cell r="I70">
            <v>0</v>
          </cell>
          <cell r="J70">
            <v>12465.64</v>
          </cell>
          <cell r="K70">
            <v>0</v>
          </cell>
        </row>
        <row r="71">
          <cell r="F71">
            <v>1215038.2</v>
          </cell>
          <cell r="G71">
            <v>0</v>
          </cell>
          <cell r="I71">
            <v>0</v>
          </cell>
          <cell r="J71">
            <v>1215038.2</v>
          </cell>
          <cell r="K71">
            <v>1220785</v>
          </cell>
        </row>
        <row r="72">
          <cell r="F72">
            <v>1147.57</v>
          </cell>
          <cell r="G72">
            <v>0</v>
          </cell>
          <cell r="I72">
            <v>0</v>
          </cell>
          <cell r="J72">
            <v>1147.57</v>
          </cell>
          <cell r="K72">
            <v>1148</v>
          </cell>
        </row>
        <row r="73">
          <cell r="F73">
            <v>800</v>
          </cell>
          <cell r="G73">
            <v>0</v>
          </cell>
          <cell r="I73">
            <v>0</v>
          </cell>
          <cell r="J73">
            <v>800</v>
          </cell>
          <cell r="K73">
            <v>800</v>
          </cell>
        </row>
        <row r="74">
          <cell r="F74">
            <v>1352.43</v>
          </cell>
          <cell r="G74">
            <v>0</v>
          </cell>
          <cell r="I74">
            <v>0</v>
          </cell>
          <cell r="J74">
            <v>1352.43</v>
          </cell>
          <cell r="K74">
            <v>1352</v>
          </cell>
        </row>
        <row r="75">
          <cell r="F75">
            <v>4037.88</v>
          </cell>
          <cell r="G75">
            <v>0</v>
          </cell>
          <cell r="I75">
            <v>0</v>
          </cell>
          <cell r="J75">
            <v>4037.88</v>
          </cell>
          <cell r="K75">
            <v>0</v>
          </cell>
        </row>
        <row r="76">
          <cell r="F76">
            <v>120.88</v>
          </cell>
          <cell r="G76">
            <v>0</v>
          </cell>
          <cell r="I76">
            <v>0</v>
          </cell>
          <cell r="J76">
            <v>120.88</v>
          </cell>
          <cell r="K76">
            <v>0</v>
          </cell>
        </row>
        <row r="77">
          <cell r="F77">
            <v>0.01</v>
          </cell>
          <cell r="G77">
            <v>0</v>
          </cell>
          <cell r="I77">
            <v>0</v>
          </cell>
          <cell r="J77">
            <v>0.01</v>
          </cell>
          <cell r="K77">
            <v>0</v>
          </cell>
        </row>
        <row r="78">
          <cell r="F78">
            <v>4553.99</v>
          </cell>
          <cell r="G78">
            <v>0</v>
          </cell>
          <cell r="I78">
            <v>0</v>
          </cell>
          <cell r="J78">
            <v>4553.99</v>
          </cell>
          <cell r="K78">
            <v>0</v>
          </cell>
        </row>
        <row r="79">
          <cell r="F79">
            <v>1345.28</v>
          </cell>
          <cell r="G79">
            <v>0</v>
          </cell>
          <cell r="I79">
            <v>0</v>
          </cell>
          <cell r="J79">
            <v>1345.28</v>
          </cell>
          <cell r="K79">
            <v>0</v>
          </cell>
        </row>
        <row r="80">
          <cell r="F80">
            <v>12583.71</v>
          </cell>
          <cell r="G80">
            <v>0</v>
          </cell>
          <cell r="I80">
            <v>0</v>
          </cell>
          <cell r="J80">
            <v>12583.71</v>
          </cell>
          <cell r="K80">
            <v>0</v>
          </cell>
        </row>
        <row r="81">
          <cell r="F81">
            <v>0</v>
          </cell>
          <cell r="G81">
            <v>0</v>
          </cell>
          <cell r="I81">
            <v>0</v>
          </cell>
          <cell r="J81">
            <v>0</v>
          </cell>
          <cell r="K81">
            <v>0</v>
          </cell>
        </row>
        <row r="82">
          <cell r="F82">
            <v>0.04</v>
          </cell>
          <cell r="G82">
            <v>0</v>
          </cell>
          <cell r="I82">
            <v>0</v>
          </cell>
          <cell r="J82">
            <v>0.04</v>
          </cell>
          <cell r="K82">
            <v>0</v>
          </cell>
        </row>
        <row r="83">
          <cell r="F83">
            <v>783.24</v>
          </cell>
          <cell r="G83">
            <v>0</v>
          </cell>
          <cell r="I83">
            <v>0</v>
          </cell>
          <cell r="J83">
            <v>783.24</v>
          </cell>
          <cell r="K83">
            <v>0</v>
          </cell>
        </row>
        <row r="84">
          <cell r="F84">
            <v>43830.74</v>
          </cell>
          <cell r="G84">
            <v>0</v>
          </cell>
          <cell r="I84">
            <v>0</v>
          </cell>
          <cell r="J84">
            <v>43830.74</v>
          </cell>
          <cell r="K84">
            <v>0</v>
          </cell>
        </row>
        <row r="85">
          <cell r="F85">
            <v>17405.150000000001</v>
          </cell>
          <cell r="G85">
            <v>0</v>
          </cell>
          <cell r="I85">
            <v>0</v>
          </cell>
          <cell r="J85">
            <v>17405.150000000001</v>
          </cell>
          <cell r="K85">
            <v>0</v>
          </cell>
        </row>
        <row r="86">
          <cell r="F86">
            <v>18451.14</v>
          </cell>
          <cell r="G86">
            <v>0</v>
          </cell>
          <cell r="I86">
            <v>0</v>
          </cell>
          <cell r="J86">
            <v>18451.14</v>
          </cell>
          <cell r="K86">
            <v>0</v>
          </cell>
        </row>
        <row r="87">
          <cell r="F87">
            <v>0</v>
          </cell>
          <cell r="G87">
            <v>0</v>
          </cell>
          <cell r="I87">
            <v>0</v>
          </cell>
          <cell r="J87">
            <v>0</v>
          </cell>
          <cell r="K87">
            <v>0</v>
          </cell>
        </row>
        <row r="88">
          <cell r="F88">
            <v>126865</v>
          </cell>
          <cell r="G88">
            <v>0</v>
          </cell>
          <cell r="I88">
            <v>0</v>
          </cell>
          <cell r="J88">
            <v>126865</v>
          </cell>
          <cell r="K88">
            <v>0</v>
          </cell>
        </row>
        <row r="89">
          <cell r="F89">
            <v>0</v>
          </cell>
          <cell r="G89">
            <v>0</v>
          </cell>
          <cell r="I89">
            <v>0</v>
          </cell>
          <cell r="J89">
            <v>0</v>
          </cell>
          <cell r="K89">
            <v>0</v>
          </cell>
        </row>
        <row r="90">
          <cell r="F90">
            <v>-225688.47</v>
          </cell>
          <cell r="G90">
            <v>0</v>
          </cell>
          <cell r="I90">
            <v>0</v>
          </cell>
          <cell r="J90">
            <v>-225688.47</v>
          </cell>
          <cell r="K90">
            <v>0</v>
          </cell>
        </row>
        <row r="91">
          <cell r="F91">
            <v>3078.78</v>
          </cell>
          <cell r="G91">
            <v>0</v>
          </cell>
          <cell r="I91">
            <v>0</v>
          </cell>
          <cell r="J91">
            <v>3078.78</v>
          </cell>
          <cell r="K91">
            <v>0</v>
          </cell>
        </row>
        <row r="92">
          <cell r="F92">
            <v>201719.62</v>
          </cell>
          <cell r="G92">
            <v>0</v>
          </cell>
          <cell r="I92">
            <v>0</v>
          </cell>
          <cell r="J92">
            <v>201719.62</v>
          </cell>
          <cell r="K92">
            <v>0</v>
          </cell>
        </row>
        <row r="93">
          <cell r="F93">
            <v>845.21</v>
          </cell>
          <cell r="G93">
            <v>0</v>
          </cell>
          <cell r="I93">
            <v>0</v>
          </cell>
          <cell r="J93">
            <v>845.21</v>
          </cell>
          <cell r="K93">
            <v>0</v>
          </cell>
        </row>
        <row r="94">
          <cell r="F94">
            <v>0</v>
          </cell>
          <cell r="G94">
            <v>0</v>
          </cell>
          <cell r="I94">
            <v>0</v>
          </cell>
          <cell r="J94">
            <v>0</v>
          </cell>
          <cell r="K94">
            <v>0</v>
          </cell>
        </row>
        <row r="95">
          <cell r="F95">
            <v>91568.15</v>
          </cell>
          <cell r="G95">
            <v>0</v>
          </cell>
          <cell r="I95">
            <v>0</v>
          </cell>
          <cell r="J95">
            <v>91568.15</v>
          </cell>
          <cell r="K95">
            <v>0</v>
          </cell>
        </row>
        <row r="96">
          <cell r="F96">
            <v>805.76</v>
          </cell>
          <cell r="G96">
            <v>0</v>
          </cell>
          <cell r="I96">
            <v>0</v>
          </cell>
          <cell r="J96">
            <v>805.76</v>
          </cell>
          <cell r="K96">
            <v>0</v>
          </cell>
        </row>
        <row r="97">
          <cell r="F97">
            <v>0</v>
          </cell>
          <cell r="G97">
            <v>0</v>
          </cell>
          <cell r="I97">
            <v>0</v>
          </cell>
          <cell r="J97">
            <v>0</v>
          </cell>
          <cell r="K97">
            <v>0</v>
          </cell>
        </row>
        <row r="98">
          <cell r="F98">
            <v>389086</v>
          </cell>
          <cell r="G98">
            <v>0</v>
          </cell>
          <cell r="I98">
            <v>0</v>
          </cell>
          <cell r="J98">
            <v>389086</v>
          </cell>
          <cell r="K98">
            <v>0</v>
          </cell>
        </row>
        <row r="99">
          <cell r="F99">
            <v>19360.88</v>
          </cell>
          <cell r="G99">
            <v>0</v>
          </cell>
          <cell r="I99">
            <v>0</v>
          </cell>
          <cell r="J99">
            <v>19360.88</v>
          </cell>
          <cell r="K99">
            <v>0</v>
          </cell>
        </row>
        <row r="100">
          <cell r="F100">
            <v>0</v>
          </cell>
          <cell r="G100">
            <v>0</v>
          </cell>
          <cell r="I100">
            <v>0</v>
          </cell>
          <cell r="J100">
            <v>0</v>
          </cell>
          <cell r="K100">
            <v>0</v>
          </cell>
        </row>
        <row r="101">
          <cell r="F101">
            <v>79530.34</v>
          </cell>
          <cell r="G101">
            <v>0</v>
          </cell>
          <cell r="I101">
            <v>0</v>
          </cell>
          <cell r="J101">
            <v>79530.34</v>
          </cell>
          <cell r="K101">
            <v>0</v>
          </cell>
        </row>
        <row r="102">
          <cell r="F102">
            <v>61657.18</v>
          </cell>
          <cell r="G102">
            <v>0</v>
          </cell>
          <cell r="I102">
            <v>0</v>
          </cell>
          <cell r="J102">
            <v>61657.18</v>
          </cell>
          <cell r="K102">
            <v>0</v>
          </cell>
        </row>
        <row r="103">
          <cell r="F103">
            <v>0</v>
          </cell>
          <cell r="G103">
            <v>0</v>
          </cell>
          <cell r="I103">
            <v>0</v>
          </cell>
          <cell r="J103">
            <v>0</v>
          </cell>
          <cell r="K103">
            <v>0</v>
          </cell>
        </row>
        <row r="104">
          <cell r="F104">
            <v>0</v>
          </cell>
          <cell r="G104">
            <v>0</v>
          </cell>
          <cell r="I104">
            <v>0</v>
          </cell>
          <cell r="J104">
            <v>0</v>
          </cell>
          <cell r="K104">
            <v>0</v>
          </cell>
        </row>
        <row r="105">
          <cell r="F105">
            <v>15984.5</v>
          </cell>
          <cell r="G105">
            <v>0</v>
          </cell>
          <cell r="I105">
            <v>0</v>
          </cell>
          <cell r="J105">
            <v>15984.5</v>
          </cell>
          <cell r="K105">
            <v>0</v>
          </cell>
        </row>
        <row r="106">
          <cell r="F106">
            <v>12849.42</v>
          </cell>
          <cell r="G106">
            <v>0</v>
          </cell>
          <cell r="I106">
            <v>0</v>
          </cell>
          <cell r="J106">
            <v>12849.42</v>
          </cell>
          <cell r="K106">
            <v>0</v>
          </cell>
        </row>
        <row r="107">
          <cell r="F107">
            <v>527028.28</v>
          </cell>
          <cell r="G107">
            <v>0</v>
          </cell>
          <cell r="I107">
            <v>0</v>
          </cell>
          <cell r="J107">
            <v>527028.28</v>
          </cell>
          <cell r="K107">
            <v>0</v>
          </cell>
        </row>
        <row r="108">
          <cell r="F108">
            <v>0</v>
          </cell>
          <cell r="G108">
            <v>0</v>
          </cell>
          <cell r="I108">
            <v>0</v>
          </cell>
          <cell r="J108">
            <v>0</v>
          </cell>
          <cell r="K108">
            <v>0</v>
          </cell>
        </row>
        <row r="109">
          <cell r="F109">
            <v>41742.99</v>
          </cell>
          <cell r="G109">
            <v>0</v>
          </cell>
          <cell r="I109">
            <v>0</v>
          </cell>
          <cell r="J109">
            <v>41742.99</v>
          </cell>
          <cell r="K109">
            <v>0</v>
          </cell>
        </row>
        <row r="110">
          <cell r="F110">
            <v>22838.7</v>
          </cell>
          <cell r="G110">
            <v>0</v>
          </cell>
          <cell r="I110">
            <v>0</v>
          </cell>
          <cell r="J110">
            <v>22838.7</v>
          </cell>
          <cell r="K110">
            <v>0</v>
          </cell>
        </row>
        <row r="111">
          <cell r="F111">
            <v>0</v>
          </cell>
          <cell r="G111">
            <v>0</v>
          </cell>
          <cell r="I111">
            <v>0</v>
          </cell>
          <cell r="J111">
            <v>0</v>
          </cell>
          <cell r="K111">
            <v>0</v>
          </cell>
        </row>
        <row r="112">
          <cell r="F112">
            <v>0</v>
          </cell>
          <cell r="G112">
            <v>0</v>
          </cell>
          <cell r="I112">
            <v>0</v>
          </cell>
          <cell r="J112">
            <v>0</v>
          </cell>
          <cell r="K112">
            <v>0</v>
          </cell>
        </row>
        <row r="113">
          <cell r="F113">
            <v>11511.44</v>
          </cell>
          <cell r="G113">
            <v>0</v>
          </cell>
          <cell r="I113">
            <v>0</v>
          </cell>
          <cell r="J113">
            <v>11511.44</v>
          </cell>
          <cell r="K113">
            <v>0</v>
          </cell>
        </row>
        <row r="114">
          <cell r="F114">
            <v>-240.84</v>
          </cell>
          <cell r="G114">
            <v>0</v>
          </cell>
          <cell r="I114">
            <v>0</v>
          </cell>
          <cell r="J114">
            <v>-240.84</v>
          </cell>
          <cell r="K114">
            <v>0</v>
          </cell>
        </row>
        <row r="115">
          <cell r="F115">
            <v>20944.12</v>
          </cell>
          <cell r="G115">
            <v>0</v>
          </cell>
          <cell r="I115">
            <v>0</v>
          </cell>
          <cell r="J115">
            <v>20944.12</v>
          </cell>
          <cell r="K115">
            <v>90852</v>
          </cell>
        </row>
        <row r="116">
          <cell r="F116">
            <v>0</v>
          </cell>
          <cell r="G116">
            <v>0</v>
          </cell>
          <cell r="I116">
            <v>0</v>
          </cell>
          <cell r="J116">
            <v>0</v>
          </cell>
          <cell r="K116">
            <v>5799</v>
          </cell>
        </row>
        <row r="117">
          <cell r="F117">
            <v>2093.4899999999998</v>
          </cell>
          <cell r="G117">
            <v>0</v>
          </cell>
          <cell r="I117">
            <v>0</v>
          </cell>
          <cell r="J117">
            <v>2093.4899999999998</v>
          </cell>
          <cell r="K117">
            <v>21508</v>
          </cell>
        </row>
        <row r="118">
          <cell r="F118">
            <v>4066.45</v>
          </cell>
          <cell r="G118">
            <v>0</v>
          </cell>
          <cell r="I118">
            <v>0</v>
          </cell>
          <cell r="J118">
            <v>4066.45</v>
          </cell>
          <cell r="K118">
            <v>1325</v>
          </cell>
        </row>
        <row r="119">
          <cell r="F119">
            <v>0</v>
          </cell>
          <cell r="G119">
            <v>0</v>
          </cell>
          <cell r="I119">
            <v>0</v>
          </cell>
          <cell r="J119">
            <v>0</v>
          </cell>
          <cell r="K119">
            <v>0</v>
          </cell>
        </row>
        <row r="120">
          <cell r="F120">
            <v>12532.59</v>
          </cell>
          <cell r="G120">
            <v>0</v>
          </cell>
          <cell r="I120">
            <v>0</v>
          </cell>
          <cell r="J120">
            <v>12532.59</v>
          </cell>
          <cell r="K120">
            <v>5128</v>
          </cell>
        </row>
        <row r="121">
          <cell r="F121">
            <v>42498.65</v>
          </cell>
          <cell r="G121">
            <v>0</v>
          </cell>
          <cell r="I121">
            <v>0</v>
          </cell>
          <cell r="J121">
            <v>42498.65</v>
          </cell>
          <cell r="K121">
            <v>141090</v>
          </cell>
        </row>
        <row r="122">
          <cell r="F122">
            <v>-0.06</v>
          </cell>
          <cell r="G122">
            <v>0</v>
          </cell>
          <cell r="I122">
            <v>0</v>
          </cell>
          <cell r="J122">
            <v>-0.06</v>
          </cell>
          <cell r="K122">
            <v>1135</v>
          </cell>
        </row>
        <row r="123">
          <cell r="F123">
            <v>20337.7</v>
          </cell>
          <cell r="G123">
            <v>0</v>
          </cell>
          <cell r="I123">
            <v>0</v>
          </cell>
          <cell r="J123">
            <v>20337.7</v>
          </cell>
          <cell r="K123">
            <v>61634</v>
          </cell>
        </row>
        <row r="124">
          <cell r="F124">
            <v>0</v>
          </cell>
          <cell r="G124">
            <v>0</v>
          </cell>
          <cell r="I124">
            <v>0</v>
          </cell>
          <cell r="J124">
            <v>0</v>
          </cell>
          <cell r="K124">
            <v>0</v>
          </cell>
        </row>
        <row r="125">
          <cell r="F125">
            <v>0</v>
          </cell>
          <cell r="G125">
            <v>0</v>
          </cell>
          <cell r="I125">
            <v>0</v>
          </cell>
          <cell r="J125">
            <v>0</v>
          </cell>
          <cell r="K125">
            <v>0</v>
          </cell>
        </row>
        <row r="126">
          <cell r="F126">
            <v>329586.12</v>
          </cell>
          <cell r="G126">
            <v>0</v>
          </cell>
          <cell r="I126">
            <v>0</v>
          </cell>
          <cell r="J126">
            <v>329586.12</v>
          </cell>
          <cell r="K126">
            <v>329586</v>
          </cell>
        </row>
        <row r="127">
          <cell r="F127">
            <v>31356.47</v>
          </cell>
          <cell r="G127">
            <v>0</v>
          </cell>
          <cell r="I127">
            <v>0</v>
          </cell>
          <cell r="J127">
            <v>31356.47</v>
          </cell>
          <cell r="K127">
            <v>44446</v>
          </cell>
        </row>
        <row r="128">
          <cell r="F128">
            <v>507.24</v>
          </cell>
          <cell r="G128">
            <v>0</v>
          </cell>
          <cell r="I128">
            <v>0</v>
          </cell>
          <cell r="J128">
            <v>507.24</v>
          </cell>
          <cell r="K128">
            <v>0</v>
          </cell>
        </row>
        <row r="129">
          <cell r="F129">
            <v>1085.6500000000001</v>
          </cell>
          <cell r="G129">
            <v>0</v>
          </cell>
          <cell r="I129">
            <v>0</v>
          </cell>
          <cell r="J129">
            <v>1085.6500000000001</v>
          </cell>
          <cell r="K129">
            <v>9459</v>
          </cell>
        </row>
        <row r="130">
          <cell r="F130">
            <v>9464783.5500000007</v>
          </cell>
          <cell r="G130">
            <v>0</v>
          </cell>
          <cell r="I130">
            <v>0</v>
          </cell>
          <cell r="J130">
            <v>9464783.5500000007</v>
          </cell>
          <cell r="K130">
            <v>444763</v>
          </cell>
        </row>
        <row r="131">
          <cell r="F131">
            <v>7947.25</v>
          </cell>
          <cell r="G131">
            <v>0</v>
          </cell>
          <cell r="I131">
            <v>0</v>
          </cell>
          <cell r="J131">
            <v>7947.25</v>
          </cell>
          <cell r="K131">
            <v>30318</v>
          </cell>
        </row>
        <row r="132">
          <cell r="F132">
            <v>10841.69</v>
          </cell>
          <cell r="G132">
            <v>0</v>
          </cell>
          <cell r="I132">
            <v>0</v>
          </cell>
          <cell r="J132">
            <v>10841.69</v>
          </cell>
          <cell r="K132">
            <v>4176</v>
          </cell>
        </row>
        <row r="133">
          <cell r="F133">
            <v>8728.48</v>
          </cell>
          <cell r="G133">
            <v>0</v>
          </cell>
          <cell r="I133">
            <v>0</v>
          </cell>
          <cell r="J133">
            <v>8728.48</v>
          </cell>
          <cell r="K133">
            <v>1652</v>
          </cell>
        </row>
        <row r="134">
          <cell r="F134">
            <v>49891.6</v>
          </cell>
          <cell r="G134">
            <v>0</v>
          </cell>
          <cell r="I134">
            <v>0</v>
          </cell>
          <cell r="J134">
            <v>49891.6</v>
          </cell>
          <cell r="K134">
            <v>38801</v>
          </cell>
        </row>
        <row r="135">
          <cell r="F135">
            <v>671.12</v>
          </cell>
          <cell r="G135">
            <v>0</v>
          </cell>
          <cell r="I135">
            <v>0</v>
          </cell>
          <cell r="J135">
            <v>671.12</v>
          </cell>
          <cell r="K135">
            <v>4760</v>
          </cell>
        </row>
        <row r="136">
          <cell r="F136">
            <v>25659.74</v>
          </cell>
          <cell r="G136">
            <v>0</v>
          </cell>
          <cell r="I136">
            <v>0</v>
          </cell>
          <cell r="J136">
            <v>25659.74</v>
          </cell>
          <cell r="K136">
            <v>73225</v>
          </cell>
        </row>
        <row r="137">
          <cell r="F137">
            <v>-329586.12</v>
          </cell>
          <cell r="G137">
            <v>0</v>
          </cell>
          <cell r="I137">
            <v>0</v>
          </cell>
          <cell r="J137">
            <v>-329586.12</v>
          </cell>
          <cell r="K137">
            <v>-309586</v>
          </cell>
        </row>
        <row r="138">
          <cell r="F138">
            <v>0</v>
          </cell>
          <cell r="G138">
            <v>0</v>
          </cell>
          <cell r="I138">
            <v>0</v>
          </cell>
          <cell r="J138">
            <v>0</v>
          </cell>
          <cell r="K138">
            <v>0</v>
          </cell>
        </row>
        <row r="139">
          <cell r="F139">
            <v>0</v>
          </cell>
          <cell r="G139">
            <v>0</v>
          </cell>
          <cell r="I139">
            <v>0</v>
          </cell>
          <cell r="J139">
            <v>0</v>
          </cell>
          <cell r="K139">
            <v>0</v>
          </cell>
        </row>
        <row r="140">
          <cell r="F140">
            <v>0</v>
          </cell>
          <cell r="G140">
            <v>0</v>
          </cell>
          <cell r="I140">
            <v>0</v>
          </cell>
          <cell r="J140">
            <v>0</v>
          </cell>
          <cell r="K140">
            <v>0</v>
          </cell>
        </row>
        <row r="141">
          <cell r="F141">
            <v>0</v>
          </cell>
          <cell r="G141">
            <v>0</v>
          </cell>
          <cell r="I141">
            <v>0</v>
          </cell>
          <cell r="J141">
            <v>0</v>
          </cell>
          <cell r="K141">
            <v>0</v>
          </cell>
        </row>
        <row r="142">
          <cell r="F142">
            <v>0</v>
          </cell>
          <cell r="G142">
            <v>0</v>
          </cell>
          <cell r="I142">
            <v>0</v>
          </cell>
          <cell r="J142">
            <v>0</v>
          </cell>
          <cell r="K142">
            <v>0</v>
          </cell>
        </row>
        <row r="143">
          <cell r="F143">
            <v>0</v>
          </cell>
          <cell r="G143">
            <v>0</v>
          </cell>
          <cell r="I143">
            <v>0</v>
          </cell>
          <cell r="J143">
            <v>0</v>
          </cell>
          <cell r="K143">
            <v>0</v>
          </cell>
        </row>
        <row r="144">
          <cell r="F144">
            <v>0</v>
          </cell>
          <cell r="G144">
            <v>0</v>
          </cell>
          <cell r="I144">
            <v>0</v>
          </cell>
          <cell r="J144">
            <v>0</v>
          </cell>
          <cell r="K144">
            <v>0</v>
          </cell>
        </row>
        <row r="145">
          <cell r="F145">
            <v>0</v>
          </cell>
          <cell r="G145">
            <v>0</v>
          </cell>
          <cell r="I145">
            <v>0</v>
          </cell>
          <cell r="J145">
            <v>0</v>
          </cell>
          <cell r="K145">
            <v>0</v>
          </cell>
        </row>
        <row r="146">
          <cell r="F146">
            <v>0</v>
          </cell>
          <cell r="G146">
            <v>0</v>
          </cell>
          <cell r="I146">
            <v>0</v>
          </cell>
          <cell r="J146">
            <v>0</v>
          </cell>
          <cell r="K146">
            <v>0</v>
          </cell>
        </row>
        <row r="147">
          <cell r="F147">
            <v>0</v>
          </cell>
          <cell r="G147">
            <v>0</v>
          </cell>
          <cell r="I147">
            <v>0</v>
          </cell>
          <cell r="J147">
            <v>0</v>
          </cell>
          <cell r="K147">
            <v>0</v>
          </cell>
        </row>
        <row r="148">
          <cell r="F148">
            <v>0</v>
          </cell>
          <cell r="G148">
            <v>0</v>
          </cell>
          <cell r="I148">
            <v>0</v>
          </cell>
          <cell r="J148">
            <v>0</v>
          </cell>
          <cell r="K148">
            <v>0</v>
          </cell>
        </row>
        <row r="149">
          <cell r="F149">
            <v>0</v>
          </cell>
          <cell r="G149">
            <v>0</v>
          </cell>
          <cell r="I149">
            <v>0</v>
          </cell>
          <cell r="J149">
            <v>0</v>
          </cell>
          <cell r="K149">
            <v>0</v>
          </cell>
        </row>
        <row r="150">
          <cell r="F150">
            <v>0</v>
          </cell>
          <cell r="G150">
            <v>0</v>
          </cell>
          <cell r="I150">
            <v>0</v>
          </cell>
          <cell r="J150">
            <v>0</v>
          </cell>
          <cell r="K150">
            <v>0</v>
          </cell>
        </row>
        <row r="151">
          <cell r="F151">
            <v>0</v>
          </cell>
          <cell r="G151">
            <v>0</v>
          </cell>
          <cell r="I151">
            <v>0</v>
          </cell>
          <cell r="J151">
            <v>0</v>
          </cell>
          <cell r="K151">
            <v>0</v>
          </cell>
        </row>
        <row r="152">
          <cell r="F152">
            <v>0</v>
          </cell>
          <cell r="G152">
            <v>0</v>
          </cell>
          <cell r="I152">
            <v>0</v>
          </cell>
          <cell r="J152">
            <v>0</v>
          </cell>
          <cell r="K152">
            <v>0</v>
          </cell>
        </row>
        <row r="153">
          <cell r="F153">
            <v>0</v>
          </cell>
          <cell r="G153">
            <v>0</v>
          </cell>
          <cell r="I153">
            <v>0</v>
          </cell>
          <cell r="J153">
            <v>0</v>
          </cell>
          <cell r="K153">
            <v>0</v>
          </cell>
        </row>
        <row r="154">
          <cell r="F154">
            <v>0</v>
          </cell>
          <cell r="G154">
            <v>0</v>
          </cell>
          <cell r="I154">
            <v>0</v>
          </cell>
          <cell r="J154">
            <v>0</v>
          </cell>
          <cell r="K154">
            <v>0</v>
          </cell>
        </row>
        <row r="155">
          <cell r="F155">
            <v>0</v>
          </cell>
          <cell r="G155">
            <v>0</v>
          </cell>
          <cell r="I155">
            <v>0</v>
          </cell>
          <cell r="J155">
            <v>0</v>
          </cell>
          <cell r="K155">
            <v>0</v>
          </cell>
        </row>
        <row r="156">
          <cell r="F156">
            <v>0</v>
          </cell>
          <cell r="G156">
            <v>0</v>
          </cell>
          <cell r="I156">
            <v>0</v>
          </cell>
          <cell r="J156">
            <v>0</v>
          </cell>
          <cell r="K156">
            <v>0</v>
          </cell>
        </row>
        <row r="157">
          <cell r="F157">
            <v>0</v>
          </cell>
          <cell r="G157">
            <v>0</v>
          </cell>
          <cell r="I157">
            <v>0</v>
          </cell>
          <cell r="J157">
            <v>0</v>
          </cell>
          <cell r="K157">
            <v>0</v>
          </cell>
        </row>
        <row r="158">
          <cell r="F158">
            <v>0</v>
          </cell>
          <cell r="G158">
            <v>0</v>
          </cell>
          <cell r="I158">
            <v>0</v>
          </cell>
          <cell r="J158">
            <v>0</v>
          </cell>
          <cell r="K158">
            <v>0</v>
          </cell>
        </row>
        <row r="159">
          <cell r="F159">
            <v>0</v>
          </cell>
          <cell r="G159">
            <v>0</v>
          </cell>
          <cell r="I159">
            <v>0</v>
          </cell>
          <cell r="J159">
            <v>0</v>
          </cell>
          <cell r="K159">
            <v>0</v>
          </cell>
        </row>
        <row r="160">
          <cell r="F160">
            <v>0</v>
          </cell>
          <cell r="G160">
            <v>0</v>
          </cell>
          <cell r="I160">
            <v>0</v>
          </cell>
          <cell r="J160">
            <v>0</v>
          </cell>
          <cell r="K160">
            <v>0</v>
          </cell>
        </row>
        <row r="161">
          <cell r="F161">
            <v>12418404.570000002</v>
          </cell>
          <cell r="G161">
            <v>0</v>
          </cell>
          <cell r="I161">
            <v>0</v>
          </cell>
          <cell r="J161">
            <v>12418404.570000002</v>
          </cell>
          <cell r="K161">
            <v>2224156</v>
          </cell>
        </row>
        <row r="162">
          <cell r="F162">
            <v>0</v>
          </cell>
          <cell r="G162">
            <v>0</v>
          </cell>
          <cell r="I162">
            <v>0</v>
          </cell>
          <cell r="J162">
            <v>0</v>
          </cell>
          <cell r="K162">
            <v>6245</v>
          </cell>
        </row>
        <row r="163">
          <cell r="F163">
            <v>0</v>
          </cell>
          <cell r="G163">
            <v>0</v>
          </cell>
          <cell r="I163">
            <v>0</v>
          </cell>
          <cell r="J163">
            <v>0</v>
          </cell>
          <cell r="K163">
            <v>6245</v>
          </cell>
        </row>
        <row r="164">
          <cell r="F164">
            <v>13328386.280000001</v>
          </cell>
          <cell r="G164">
            <v>0</v>
          </cell>
          <cell r="I164">
            <v>0</v>
          </cell>
          <cell r="J164">
            <v>13328386.280000001</v>
          </cell>
          <cell r="K164">
            <v>3537728.49</v>
          </cell>
        </row>
        <row r="166">
          <cell r="F166">
            <v>0</v>
          </cell>
          <cell r="G166">
            <v>0</v>
          </cell>
          <cell r="I166">
            <v>0</v>
          </cell>
          <cell r="J166">
            <v>0</v>
          </cell>
          <cell r="K166">
            <v>0</v>
          </cell>
        </row>
        <row r="167">
          <cell r="F167">
            <v>0</v>
          </cell>
          <cell r="G167">
            <v>0</v>
          </cell>
          <cell r="I167">
            <v>0</v>
          </cell>
          <cell r="J167">
            <v>0</v>
          </cell>
          <cell r="K167">
            <v>7653946</v>
          </cell>
        </row>
        <row r="168">
          <cell r="F168">
            <v>0</v>
          </cell>
          <cell r="G168">
            <v>0</v>
          </cell>
          <cell r="I168">
            <v>0</v>
          </cell>
          <cell r="J168">
            <v>0</v>
          </cell>
          <cell r="K168">
            <v>13289755</v>
          </cell>
        </row>
        <row r="169">
          <cell r="F169">
            <v>0</v>
          </cell>
          <cell r="G169">
            <v>0</v>
          </cell>
          <cell r="I169">
            <v>0</v>
          </cell>
          <cell r="J169">
            <v>0</v>
          </cell>
          <cell r="K169">
            <v>0</v>
          </cell>
        </row>
        <row r="170">
          <cell r="F170">
            <v>0</v>
          </cell>
          <cell r="G170">
            <v>0</v>
          </cell>
          <cell r="I170">
            <v>0</v>
          </cell>
          <cell r="J170">
            <v>0</v>
          </cell>
          <cell r="K170">
            <v>9844420</v>
          </cell>
        </row>
        <row r="171">
          <cell r="F171">
            <v>0</v>
          </cell>
          <cell r="G171">
            <v>0</v>
          </cell>
          <cell r="I171">
            <v>0</v>
          </cell>
          <cell r="J171">
            <v>0</v>
          </cell>
          <cell r="K171">
            <v>1769785</v>
          </cell>
        </row>
        <row r="172">
          <cell r="F172">
            <v>0</v>
          </cell>
          <cell r="G172">
            <v>0</v>
          </cell>
          <cell r="I172">
            <v>0</v>
          </cell>
          <cell r="J172">
            <v>0</v>
          </cell>
          <cell r="K172">
            <v>4623209</v>
          </cell>
        </row>
        <row r="173">
          <cell r="F173">
            <v>0</v>
          </cell>
          <cell r="G173">
            <v>0</v>
          </cell>
          <cell r="I173">
            <v>0</v>
          </cell>
          <cell r="J173">
            <v>0</v>
          </cell>
          <cell r="K173">
            <v>37181115</v>
          </cell>
        </row>
        <row r="174">
          <cell r="F174">
            <v>26099.439999999999</v>
          </cell>
          <cell r="G174">
            <v>0</v>
          </cell>
          <cell r="I174">
            <v>0</v>
          </cell>
          <cell r="J174">
            <v>26099.439999999999</v>
          </cell>
          <cell r="K174">
            <v>0</v>
          </cell>
        </row>
        <row r="175">
          <cell r="F175">
            <v>0</v>
          </cell>
          <cell r="G175">
            <v>0</v>
          </cell>
          <cell r="I175">
            <v>0</v>
          </cell>
          <cell r="J175">
            <v>0</v>
          </cell>
          <cell r="K175">
            <v>23047.03</v>
          </cell>
        </row>
        <row r="176">
          <cell r="F176">
            <v>26099.439999999999</v>
          </cell>
          <cell r="G176">
            <v>0</v>
          </cell>
          <cell r="I176">
            <v>0</v>
          </cell>
          <cell r="J176">
            <v>26099.439999999999</v>
          </cell>
          <cell r="K176">
            <v>23047.03</v>
          </cell>
        </row>
        <row r="177">
          <cell r="F177">
            <v>0</v>
          </cell>
          <cell r="G177">
            <v>0</v>
          </cell>
          <cell r="I177">
            <v>0</v>
          </cell>
          <cell r="J177">
            <v>0</v>
          </cell>
          <cell r="K177">
            <v>114799</v>
          </cell>
        </row>
        <row r="178">
          <cell r="F178">
            <v>0</v>
          </cell>
          <cell r="G178">
            <v>0</v>
          </cell>
          <cell r="I178">
            <v>0</v>
          </cell>
          <cell r="J178">
            <v>0</v>
          </cell>
          <cell r="K178">
            <v>114799</v>
          </cell>
        </row>
        <row r="179">
          <cell r="F179">
            <v>6392.99</v>
          </cell>
          <cell r="G179">
            <v>0</v>
          </cell>
          <cell r="I179">
            <v>0</v>
          </cell>
          <cell r="J179">
            <v>6392.99</v>
          </cell>
          <cell r="K179">
            <v>0</v>
          </cell>
        </row>
        <row r="180">
          <cell r="F180">
            <v>0</v>
          </cell>
          <cell r="G180">
            <v>0</v>
          </cell>
          <cell r="I180">
            <v>0</v>
          </cell>
          <cell r="J180">
            <v>0</v>
          </cell>
          <cell r="K180">
            <v>0</v>
          </cell>
        </row>
        <row r="181">
          <cell r="F181">
            <v>0</v>
          </cell>
          <cell r="G181">
            <v>0</v>
          </cell>
          <cell r="I181">
            <v>0</v>
          </cell>
          <cell r="J181">
            <v>0</v>
          </cell>
          <cell r="K181">
            <v>0</v>
          </cell>
        </row>
        <row r="182">
          <cell r="F182">
            <v>6392.99</v>
          </cell>
          <cell r="G182">
            <v>0</v>
          </cell>
          <cell r="I182">
            <v>0</v>
          </cell>
          <cell r="J182">
            <v>6392.99</v>
          </cell>
          <cell r="K182">
            <v>0</v>
          </cell>
        </row>
        <row r="183">
          <cell r="F183">
            <v>0</v>
          </cell>
          <cell r="G183">
            <v>0</v>
          </cell>
          <cell r="I183">
            <v>0</v>
          </cell>
          <cell r="J183">
            <v>0</v>
          </cell>
          <cell r="K183">
            <v>127693</v>
          </cell>
        </row>
        <row r="184">
          <cell r="F184">
            <v>0</v>
          </cell>
          <cell r="G184">
            <v>0</v>
          </cell>
          <cell r="I184">
            <v>0</v>
          </cell>
          <cell r="J184">
            <v>0</v>
          </cell>
          <cell r="K184">
            <v>0</v>
          </cell>
        </row>
        <row r="185">
          <cell r="F185">
            <v>0</v>
          </cell>
          <cell r="G185">
            <v>0</v>
          </cell>
          <cell r="I185">
            <v>0</v>
          </cell>
          <cell r="J185">
            <v>0</v>
          </cell>
          <cell r="K185">
            <v>127693</v>
          </cell>
        </row>
        <row r="186">
          <cell r="F186">
            <v>0</v>
          </cell>
          <cell r="G186">
            <v>0</v>
          </cell>
          <cell r="I186">
            <v>0</v>
          </cell>
          <cell r="J186">
            <v>0</v>
          </cell>
          <cell r="K186">
            <v>0</v>
          </cell>
        </row>
        <row r="187">
          <cell r="F187">
            <v>0</v>
          </cell>
          <cell r="G187">
            <v>0</v>
          </cell>
          <cell r="I187">
            <v>0</v>
          </cell>
          <cell r="J187">
            <v>0</v>
          </cell>
          <cell r="K187">
            <v>0</v>
          </cell>
        </row>
        <row r="188">
          <cell r="F188">
            <v>-0.93</v>
          </cell>
          <cell r="G188">
            <v>0</v>
          </cell>
          <cell r="I188">
            <v>0</v>
          </cell>
          <cell r="J188">
            <v>-0.93</v>
          </cell>
          <cell r="K188">
            <v>0</v>
          </cell>
        </row>
        <row r="189">
          <cell r="F189">
            <v>407867.86</v>
          </cell>
          <cell r="G189">
            <v>0</v>
          </cell>
          <cell r="I189">
            <v>0</v>
          </cell>
          <cell r="J189">
            <v>407867.86</v>
          </cell>
          <cell r="K189">
            <v>0</v>
          </cell>
        </row>
        <row r="190">
          <cell r="F190">
            <v>0</v>
          </cell>
          <cell r="G190">
            <v>0</v>
          </cell>
          <cell r="I190">
            <v>0</v>
          </cell>
          <cell r="J190">
            <v>0</v>
          </cell>
          <cell r="K190">
            <v>0</v>
          </cell>
        </row>
        <row r="191">
          <cell r="F191">
            <v>0</v>
          </cell>
          <cell r="G191">
            <v>0</v>
          </cell>
          <cell r="I191">
            <v>0</v>
          </cell>
          <cell r="J191">
            <v>0</v>
          </cell>
          <cell r="K191">
            <v>0</v>
          </cell>
        </row>
        <row r="192">
          <cell r="F192">
            <v>367166.21</v>
          </cell>
          <cell r="G192">
            <v>0</v>
          </cell>
          <cell r="I192">
            <v>0</v>
          </cell>
          <cell r="J192">
            <v>367166.21</v>
          </cell>
          <cell r="K192">
            <v>322488</v>
          </cell>
        </row>
        <row r="193">
          <cell r="F193">
            <v>174832.52</v>
          </cell>
          <cell r="G193">
            <v>0</v>
          </cell>
          <cell r="I193">
            <v>0</v>
          </cell>
          <cell r="J193">
            <v>174832.52</v>
          </cell>
          <cell r="K193">
            <v>24983847</v>
          </cell>
        </row>
        <row r="194">
          <cell r="F194">
            <v>0</v>
          </cell>
          <cell r="G194">
            <v>0</v>
          </cell>
          <cell r="I194">
            <v>0</v>
          </cell>
          <cell r="J194">
            <v>0</v>
          </cell>
          <cell r="K194">
            <v>-220</v>
          </cell>
        </row>
        <row r="195">
          <cell r="F195">
            <v>0</v>
          </cell>
          <cell r="G195">
            <v>0</v>
          </cell>
          <cell r="I195">
            <v>0</v>
          </cell>
          <cell r="J195">
            <v>0</v>
          </cell>
          <cell r="K195">
            <v>-24983847</v>
          </cell>
        </row>
        <row r="196">
          <cell r="F196">
            <v>0</v>
          </cell>
          <cell r="G196">
            <v>0</v>
          </cell>
          <cell r="I196">
            <v>0</v>
          </cell>
          <cell r="J196">
            <v>0</v>
          </cell>
          <cell r="K196">
            <v>0</v>
          </cell>
        </row>
        <row r="197">
          <cell r="F197">
            <v>0</v>
          </cell>
          <cell r="G197">
            <v>0</v>
          </cell>
          <cell r="I197">
            <v>0</v>
          </cell>
          <cell r="J197">
            <v>0</v>
          </cell>
          <cell r="K197">
            <v>0</v>
          </cell>
        </row>
        <row r="198">
          <cell r="F198">
            <v>949865.66</v>
          </cell>
          <cell r="G198">
            <v>0</v>
          </cell>
          <cell r="I198">
            <v>0</v>
          </cell>
          <cell r="J198">
            <v>949865.66</v>
          </cell>
          <cell r="K198">
            <v>322268</v>
          </cell>
        </row>
        <row r="199">
          <cell r="F199">
            <v>982358.09</v>
          </cell>
          <cell r="G199">
            <v>0</v>
          </cell>
          <cell r="I199">
            <v>0</v>
          </cell>
          <cell r="J199">
            <v>982358.09</v>
          </cell>
          <cell r="K199">
            <v>37768922.030000001</v>
          </cell>
        </row>
        <row r="201">
          <cell r="F201">
            <v>0</v>
          </cell>
          <cell r="G201">
            <v>0</v>
          </cell>
          <cell r="I201">
            <v>0</v>
          </cell>
          <cell r="J201">
            <v>0</v>
          </cell>
          <cell r="K201">
            <v>0</v>
          </cell>
        </row>
        <row r="202">
          <cell r="F202">
            <v>0</v>
          </cell>
          <cell r="G202">
            <v>0</v>
          </cell>
          <cell r="I202">
            <v>0</v>
          </cell>
          <cell r="J202">
            <v>0</v>
          </cell>
          <cell r="K202">
            <v>1306303</v>
          </cell>
        </row>
        <row r="203">
          <cell r="F203">
            <v>0</v>
          </cell>
          <cell r="G203">
            <v>0</v>
          </cell>
          <cell r="I203">
            <v>0</v>
          </cell>
          <cell r="J203">
            <v>0</v>
          </cell>
          <cell r="K203">
            <v>1</v>
          </cell>
        </row>
        <row r="204">
          <cell r="F204">
            <v>0</v>
          </cell>
          <cell r="G204">
            <v>0</v>
          </cell>
          <cell r="I204">
            <v>0</v>
          </cell>
          <cell r="J204">
            <v>0</v>
          </cell>
          <cell r="K204">
            <v>-1</v>
          </cell>
        </row>
        <row r="205">
          <cell r="F205">
            <v>-7421648.1799999997</v>
          </cell>
          <cell r="G205">
            <v>0</v>
          </cell>
          <cell r="I205">
            <v>0</v>
          </cell>
          <cell r="J205">
            <v>-7421648.1799999997</v>
          </cell>
          <cell r="K205">
            <v>0</v>
          </cell>
        </row>
        <row r="206">
          <cell r="F206">
            <v>0</v>
          </cell>
          <cell r="G206">
            <v>0</v>
          </cell>
          <cell r="I206">
            <v>0</v>
          </cell>
          <cell r="J206">
            <v>0</v>
          </cell>
          <cell r="K206">
            <v>6594424</v>
          </cell>
        </row>
        <row r="207">
          <cell r="F207">
            <v>0</v>
          </cell>
          <cell r="G207">
            <v>0</v>
          </cell>
          <cell r="I207">
            <v>0</v>
          </cell>
          <cell r="J207">
            <v>0</v>
          </cell>
          <cell r="K207">
            <v>-6594424</v>
          </cell>
        </row>
        <row r="208">
          <cell r="F208">
            <v>0</v>
          </cell>
          <cell r="G208">
            <v>0</v>
          </cell>
          <cell r="I208">
            <v>0</v>
          </cell>
          <cell r="J208">
            <v>0</v>
          </cell>
          <cell r="K208">
            <v>36762540</v>
          </cell>
        </row>
        <row r="209">
          <cell r="F209">
            <v>0</v>
          </cell>
          <cell r="G209">
            <v>0</v>
          </cell>
          <cell r="I209">
            <v>0</v>
          </cell>
          <cell r="J209">
            <v>0</v>
          </cell>
          <cell r="K209">
            <v>3351874</v>
          </cell>
        </row>
        <row r="210">
          <cell r="F210">
            <v>0</v>
          </cell>
          <cell r="G210">
            <v>0</v>
          </cell>
          <cell r="I210">
            <v>0</v>
          </cell>
          <cell r="J210">
            <v>0</v>
          </cell>
          <cell r="K210">
            <v>-36762540</v>
          </cell>
        </row>
        <row r="211">
          <cell r="F211">
            <v>0</v>
          </cell>
          <cell r="G211">
            <v>0</v>
          </cell>
          <cell r="I211">
            <v>0</v>
          </cell>
          <cell r="J211">
            <v>0</v>
          </cell>
          <cell r="K211">
            <v>6400</v>
          </cell>
        </row>
        <row r="212">
          <cell r="F212">
            <v>0</v>
          </cell>
          <cell r="G212">
            <v>0</v>
          </cell>
          <cell r="I212">
            <v>0</v>
          </cell>
          <cell r="J212">
            <v>0</v>
          </cell>
          <cell r="K212">
            <v>-6400</v>
          </cell>
        </row>
        <row r="213">
          <cell r="F213">
            <v>20872958</v>
          </cell>
          <cell r="G213">
            <v>0</v>
          </cell>
          <cell r="I213">
            <v>0</v>
          </cell>
          <cell r="J213">
            <v>20872958</v>
          </cell>
          <cell r="K213">
            <v>0</v>
          </cell>
        </row>
        <row r="214">
          <cell r="F214">
            <v>0</v>
          </cell>
          <cell r="G214">
            <v>0</v>
          </cell>
          <cell r="I214">
            <v>0</v>
          </cell>
          <cell r="J214">
            <v>0</v>
          </cell>
          <cell r="K214">
            <v>48120278</v>
          </cell>
        </row>
        <row r="215">
          <cell r="F215">
            <v>0</v>
          </cell>
          <cell r="G215">
            <v>0</v>
          </cell>
          <cell r="I215">
            <v>0</v>
          </cell>
          <cell r="J215">
            <v>0</v>
          </cell>
          <cell r="K215">
            <v>-25711737</v>
          </cell>
        </row>
        <row r="216">
          <cell r="F216">
            <v>42300441</v>
          </cell>
          <cell r="G216">
            <v>0</v>
          </cell>
          <cell r="I216">
            <v>0</v>
          </cell>
          <cell r="J216">
            <v>42300441</v>
          </cell>
          <cell r="K216">
            <v>42300441</v>
          </cell>
        </row>
        <row r="217">
          <cell r="F217">
            <v>-10826397.25</v>
          </cell>
          <cell r="G217">
            <v>0</v>
          </cell>
          <cell r="I217">
            <v>0</v>
          </cell>
          <cell r="J217">
            <v>-10826397.25</v>
          </cell>
          <cell r="K217">
            <v>-18902070</v>
          </cell>
        </row>
        <row r="218">
          <cell r="F218">
            <v>0</v>
          </cell>
          <cell r="G218">
            <v>0</v>
          </cell>
          <cell r="I218">
            <v>0</v>
          </cell>
          <cell r="J218">
            <v>0</v>
          </cell>
          <cell r="K218">
            <v>1375822</v>
          </cell>
        </row>
        <row r="219">
          <cell r="F219">
            <v>0</v>
          </cell>
          <cell r="G219">
            <v>0</v>
          </cell>
          <cell r="I219">
            <v>0</v>
          </cell>
          <cell r="J219">
            <v>0</v>
          </cell>
          <cell r="K219">
            <v>-1375822</v>
          </cell>
        </row>
        <row r="220">
          <cell r="F220">
            <v>4000000</v>
          </cell>
          <cell r="G220">
            <v>0</v>
          </cell>
          <cell r="I220">
            <v>0</v>
          </cell>
          <cell r="J220">
            <v>4000000</v>
          </cell>
          <cell r="K220">
            <v>4000000</v>
          </cell>
        </row>
        <row r="221">
          <cell r="F221">
            <v>0</v>
          </cell>
          <cell r="G221">
            <v>0</v>
          </cell>
          <cell r="I221">
            <v>0</v>
          </cell>
          <cell r="J221">
            <v>0</v>
          </cell>
          <cell r="K221">
            <v>-1306303</v>
          </cell>
        </row>
        <row r="222">
          <cell r="F222">
            <v>0</v>
          </cell>
          <cell r="G222">
            <v>0</v>
          </cell>
          <cell r="I222">
            <v>0</v>
          </cell>
          <cell r="J222">
            <v>0</v>
          </cell>
          <cell r="K222">
            <v>-3351874</v>
          </cell>
        </row>
        <row r="223">
          <cell r="F223">
            <v>-295310.65999999997</v>
          </cell>
          <cell r="G223">
            <v>0</v>
          </cell>
          <cell r="I223">
            <v>0</v>
          </cell>
          <cell r="J223">
            <v>-295310.65999999997</v>
          </cell>
          <cell r="K223">
            <v>0</v>
          </cell>
        </row>
        <row r="224">
          <cell r="F224">
            <v>-18294535.43</v>
          </cell>
          <cell r="G224">
            <v>0</v>
          </cell>
          <cell r="I224">
            <v>0</v>
          </cell>
          <cell r="J224">
            <v>-18294535.43</v>
          </cell>
          <cell r="K224">
            <v>-20293407</v>
          </cell>
        </row>
        <row r="225">
          <cell r="F225">
            <v>5500000</v>
          </cell>
          <cell r="G225">
            <v>0</v>
          </cell>
          <cell r="I225">
            <v>0</v>
          </cell>
          <cell r="J225">
            <v>5500000</v>
          </cell>
          <cell r="K225">
            <v>0</v>
          </cell>
        </row>
        <row r="226">
          <cell r="F226">
            <v>0.06</v>
          </cell>
          <cell r="G226">
            <v>0</v>
          </cell>
          <cell r="I226">
            <v>0</v>
          </cell>
          <cell r="J226">
            <v>0.06</v>
          </cell>
          <cell r="K226">
            <v>0</v>
          </cell>
        </row>
        <row r="227">
          <cell r="F227">
            <v>0</v>
          </cell>
          <cell r="G227">
            <v>0</v>
          </cell>
          <cell r="I227">
            <v>0</v>
          </cell>
          <cell r="J227">
            <v>0</v>
          </cell>
          <cell r="K227">
            <v>0</v>
          </cell>
        </row>
        <row r="228">
          <cell r="F228">
            <v>0</v>
          </cell>
          <cell r="G228">
            <v>0</v>
          </cell>
          <cell r="I228">
            <v>0</v>
          </cell>
          <cell r="J228">
            <v>0</v>
          </cell>
          <cell r="K228">
            <v>0</v>
          </cell>
        </row>
        <row r="229">
          <cell r="F229">
            <v>0</v>
          </cell>
          <cell r="G229">
            <v>0</v>
          </cell>
          <cell r="I229">
            <v>0</v>
          </cell>
          <cell r="J229">
            <v>0</v>
          </cell>
          <cell r="K229">
            <v>4887001</v>
          </cell>
        </row>
        <row r="230">
          <cell r="F230">
            <v>0</v>
          </cell>
          <cell r="G230">
            <v>0</v>
          </cell>
          <cell r="I230">
            <v>0</v>
          </cell>
          <cell r="J230">
            <v>0</v>
          </cell>
          <cell r="K230">
            <v>0</v>
          </cell>
        </row>
        <row r="231">
          <cell r="F231">
            <v>5500000</v>
          </cell>
          <cell r="G231">
            <v>0</v>
          </cell>
          <cell r="I231">
            <v>0</v>
          </cell>
          <cell r="J231">
            <v>5500000</v>
          </cell>
          <cell r="K231">
            <v>0</v>
          </cell>
        </row>
        <row r="232">
          <cell r="F232">
            <v>2141264.4</v>
          </cell>
          <cell r="G232">
            <v>0</v>
          </cell>
          <cell r="I232">
            <v>0</v>
          </cell>
          <cell r="J232">
            <v>2141264.4</v>
          </cell>
          <cell r="K232">
            <v>2141264</v>
          </cell>
        </row>
        <row r="233">
          <cell r="F233">
            <v>0</v>
          </cell>
          <cell r="G233">
            <v>0</v>
          </cell>
          <cell r="I233">
            <v>0</v>
          </cell>
          <cell r="J233">
            <v>0</v>
          </cell>
          <cell r="K233">
            <v>37208649</v>
          </cell>
        </row>
        <row r="234">
          <cell r="F234">
            <v>0</v>
          </cell>
          <cell r="G234">
            <v>0</v>
          </cell>
          <cell r="I234">
            <v>0</v>
          </cell>
          <cell r="J234">
            <v>0</v>
          </cell>
          <cell r="K234">
            <v>20769356</v>
          </cell>
        </row>
        <row r="235">
          <cell r="F235">
            <v>0</v>
          </cell>
          <cell r="G235">
            <v>0</v>
          </cell>
          <cell r="I235">
            <v>0</v>
          </cell>
          <cell r="J235">
            <v>0</v>
          </cell>
          <cell r="K235">
            <v>15440109</v>
          </cell>
        </row>
        <row r="236">
          <cell r="F236">
            <v>0</v>
          </cell>
          <cell r="G236">
            <v>0</v>
          </cell>
          <cell r="I236">
            <v>0</v>
          </cell>
          <cell r="J236">
            <v>0</v>
          </cell>
          <cell r="K236">
            <v>11060268</v>
          </cell>
        </row>
        <row r="237">
          <cell r="F237">
            <v>0</v>
          </cell>
          <cell r="G237">
            <v>0</v>
          </cell>
          <cell r="I237">
            <v>0</v>
          </cell>
          <cell r="J237">
            <v>0</v>
          </cell>
          <cell r="K237">
            <v>0</v>
          </cell>
        </row>
        <row r="238">
          <cell r="F238">
            <v>0</v>
          </cell>
          <cell r="G238">
            <v>0</v>
          </cell>
          <cell r="I238">
            <v>0</v>
          </cell>
          <cell r="J238">
            <v>0</v>
          </cell>
          <cell r="K238">
            <v>13340384.16</v>
          </cell>
        </row>
        <row r="239">
          <cell r="F239">
            <v>0</v>
          </cell>
          <cell r="G239">
            <v>0</v>
          </cell>
          <cell r="I239">
            <v>0</v>
          </cell>
          <cell r="J239">
            <v>0</v>
          </cell>
          <cell r="K239">
            <v>-13340384.16</v>
          </cell>
        </row>
        <row r="240">
          <cell r="F240">
            <v>-11000000.060000001</v>
          </cell>
          <cell r="G240">
            <v>0</v>
          </cell>
          <cell r="I240">
            <v>0</v>
          </cell>
          <cell r="J240">
            <v>-11000000.060000001</v>
          </cell>
          <cell r="K240">
            <v>0</v>
          </cell>
        </row>
        <row r="241">
          <cell r="F241">
            <v>32476771.880000003</v>
          </cell>
          <cell r="G241">
            <v>0</v>
          </cell>
          <cell r="I241">
            <v>0</v>
          </cell>
          <cell r="J241">
            <v>32476771.880000003</v>
          </cell>
          <cell r="K241">
            <v>121020152</v>
          </cell>
        </row>
        <row r="242">
          <cell r="F242">
            <v>0</v>
          </cell>
          <cell r="G242">
            <v>0</v>
          </cell>
          <cell r="I242">
            <v>0</v>
          </cell>
          <cell r="J242">
            <v>0</v>
          </cell>
          <cell r="K242">
            <v>554914</v>
          </cell>
        </row>
        <row r="243">
          <cell r="F243">
            <v>0</v>
          </cell>
          <cell r="G243">
            <v>0</v>
          </cell>
          <cell r="I243">
            <v>0</v>
          </cell>
          <cell r="J243">
            <v>0</v>
          </cell>
          <cell r="K243">
            <v>-554914</v>
          </cell>
        </row>
        <row r="244">
          <cell r="F244">
            <v>0</v>
          </cell>
          <cell r="G244">
            <v>0</v>
          </cell>
          <cell r="I244">
            <v>0</v>
          </cell>
          <cell r="J244">
            <v>0</v>
          </cell>
          <cell r="K244">
            <v>0</v>
          </cell>
        </row>
        <row r="245">
          <cell r="F245">
            <v>0</v>
          </cell>
          <cell r="G245">
            <v>0</v>
          </cell>
          <cell r="I245">
            <v>0</v>
          </cell>
          <cell r="J245">
            <v>0</v>
          </cell>
          <cell r="K245">
            <v>0</v>
          </cell>
        </row>
        <row r="246">
          <cell r="F246">
            <v>0</v>
          </cell>
          <cell r="G246">
            <v>0</v>
          </cell>
          <cell r="I246">
            <v>0</v>
          </cell>
          <cell r="J246">
            <v>0</v>
          </cell>
          <cell r="K246">
            <v>0</v>
          </cell>
        </row>
        <row r="247">
          <cell r="F247">
            <v>0</v>
          </cell>
          <cell r="G247">
            <v>0</v>
          </cell>
          <cell r="I247">
            <v>0</v>
          </cell>
          <cell r="J247">
            <v>0</v>
          </cell>
          <cell r="K247">
            <v>0</v>
          </cell>
        </row>
        <row r="248">
          <cell r="F248">
            <v>0</v>
          </cell>
          <cell r="G248">
            <v>0</v>
          </cell>
          <cell r="I248">
            <v>0</v>
          </cell>
          <cell r="J248">
            <v>0</v>
          </cell>
          <cell r="K248">
            <v>0</v>
          </cell>
        </row>
        <row r="249">
          <cell r="F249">
            <v>0</v>
          </cell>
          <cell r="G249">
            <v>0</v>
          </cell>
          <cell r="I249">
            <v>0</v>
          </cell>
          <cell r="J249">
            <v>0</v>
          </cell>
          <cell r="K249">
            <v>0</v>
          </cell>
        </row>
        <row r="250">
          <cell r="F250">
            <v>0</v>
          </cell>
          <cell r="G250">
            <v>0</v>
          </cell>
          <cell r="I250">
            <v>0</v>
          </cell>
          <cell r="J250">
            <v>0</v>
          </cell>
          <cell r="K250">
            <v>0</v>
          </cell>
        </row>
        <row r="251">
          <cell r="F251">
            <v>0</v>
          </cell>
          <cell r="G251">
            <v>0</v>
          </cell>
          <cell r="I251">
            <v>0</v>
          </cell>
          <cell r="J251">
            <v>0</v>
          </cell>
          <cell r="K251">
            <v>0</v>
          </cell>
        </row>
        <row r="252">
          <cell r="F252">
            <v>0</v>
          </cell>
          <cell r="G252">
            <v>0</v>
          </cell>
          <cell r="I252">
            <v>0</v>
          </cell>
          <cell r="J252">
            <v>0</v>
          </cell>
          <cell r="K252">
            <v>0</v>
          </cell>
        </row>
        <row r="253">
          <cell r="F253">
            <v>0</v>
          </cell>
          <cell r="G253">
            <v>0</v>
          </cell>
          <cell r="I253">
            <v>0</v>
          </cell>
          <cell r="J253">
            <v>0</v>
          </cell>
          <cell r="K253">
            <v>0</v>
          </cell>
        </row>
        <row r="254">
          <cell r="F254">
            <v>0</v>
          </cell>
          <cell r="G254">
            <v>0</v>
          </cell>
          <cell r="I254">
            <v>0</v>
          </cell>
          <cell r="J254">
            <v>0</v>
          </cell>
          <cell r="K254">
            <v>0</v>
          </cell>
        </row>
        <row r="255">
          <cell r="F255">
            <v>0</v>
          </cell>
          <cell r="G255">
            <v>0</v>
          </cell>
          <cell r="I255">
            <v>0</v>
          </cell>
          <cell r="J255">
            <v>0</v>
          </cell>
          <cell r="K255">
            <v>0</v>
          </cell>
        </row>
        <row r="256">
          <cell r="F256">
            <v>0</v>
          </cell>
          <cell r="G256">
            <v>0</v>
          </cell>
          <cell r="I256">
            <v>0</v>
          </cell>
          <cell r="J256">
            <v>0</v>
          </cell>
          <cell r="K256">
            <v>0</v>
          </cell>
        </row>
        <row r="257">
          <cell r="F257">
            <v>0</v>
          </cell>
          <cell r="G257">
            <v>0</v>
          </cell>
          <cell r="I257">
            <v>0</v>
          </cell>
          <cell r="J257">
            <v>0</v>
          </cell>
          <cell r="K257">
            <v>0</v>
          </cell>
        </row>
        <row r="258">
          <cell r="F258">
            <v>20872959</v>
          </cell>
          <cell r="G258">
            <v>0</v>
          </cell>
          <cell r="I258">
            <v>0</v>
          </cell>
          <cell r="J258">
            <v>20872959</v>
          </cell>
          <cell r="K258">
            <v>0</v>
          </cell>
        </row>
        <row r="259">
          <cell r="F259">
            <v>-295310.65999999997</v>
          </cell>
          <cell r="G259">
            <v>0</v>
          </cell>
          <cell r="I259">
            <v>0</v>
          </cell>
          <cell r="J259">
            <v>-295310.65999999997</v>
          </cell>
          <cell r="K259">
            <v>0</v>
          </cell>
        </row>
        <row r="260">
          <cell r="F260">
            <v>20577648.34</v>
          </cell>
          <cell r="G260">
            <v>0</v>
          </cell>
          <cell r="I260">
            <v>0</v>
          </cell>
          <cell r="J260">
            <v>20577648.34</v>
          </cell>
          <cell r="K260">
            <v>0</v>
          </cell>
        </row>
        <row r="261">
          <cell r="F261">
            <v>0</v>
          </cell>
          <cell r="G261">
            <v>0</v>
          </cell>
          <cell r="I261">
            <v>0</v>
          </cell>
          <cell r="J261">
            <v>0</v>
          </cell>
          <cell r="K261">
            <v>1024000</v>
          </cell>
        </row>
        <row r="262">
          <cell r="F262">
            <v>0</v>
          </cell>
          <cell r="G262">
            <v>0</v>
          </cell>
          <cell r="I262">
            <v>0</v>
          </cell>
          <cell r="J262">
            <v>0</v>
          </cell>
          <cell r="K262">
            <v>87070</v>
          </cell>
        </row>
        <row r="263">
          <cell r="F263">
            <v>0</v>
          </cell>
          <cell r="G263">
            <v>0</v>
          </cell>
          <cell r="I263">
            <v>0</v>
          </cell>
          <cell r="J263">
            <v>0</v>
          </cell>
          <cell r="K263">
            <v>-87070</v>
          </cell>
        </row>
        <row r="264">
          <cell r="F264">
            <v>0</v>
          </cell>
          <cell r="G264">
            <v>0</v>
          </cell>
          <cell r="I264">
            <v>0</v>
          </cell>
          <cell r="J264">
            <v>0</v>
          </cell>
          <cell r="K264">
            <v>-1024000</v>
          </cell>
        </row>
        <row r="265">
          <cell r="F265">
            <v>0</v>
          </cell>
          <cell r="G265">
            <v>0</v>
          </cell>
          <cell r="I265">
            <v>0</v>
          </cell>
          <cell r="J265">
            <v>0</v>
          </cell>
          <cell r="K265">
            <v>4806223</v>
          </cell>
        </row>
        <row r="266">
          <cell r="F266">
            <v>0</v>
          </cell>
          <cell r="G266">
            <v>0</v>
          </cell>
          <cell r="I266">
            <v>0</v>
          </cell>
          <cell r="J266">
            <v>0</v>
          </cell>
          <cell r="K266">
            <v>-4806223</v>
          </cell>
        </row>
        <row r="267">
          <cell r="F267">
            <v>0</v>
          </cell>
          <cell r="G267">
            <v>0</v>
          </cell>
          <cell r="I267">
            <v>0</v>
          </cell>
          <cell r="J267">
            <v>0</v>
          </cell>
          <cell r="K267">
            <v>0</v>
          </cell>
        </row>
        <row r="268">
          <cell r="F268">
            <v>0</v>
          </cell>
          <cell r="G268">
            <v>0</v>
          </cell>
          <cell r="I268">
            <v>0</v>
          </cell>
          <cell r="J268">
            <v>0</v>
          </cell>
          <cell r="K268">
            <v>807923</v>
          </cell>
        </row>
        <row r="269">
          <cell r="F269">
            <v>0</v>
          </cell>
          <cell r="G269">
            <v>0</v>
          </cell>
          <cell r="I269">
            <v>0</v>
          </cell>
          <cell r="J269">
            <v>0</v>
          </cell>
          <cell r="K269">
            <v>-807924</v>
          </cell>
        </row>
        <row r="270">
          <cell r="F270">
            <v>0</v>
          </cell>
          <cell r="G270">
            <v>0</v>
          </cell>
          <cell r="I270">
            <v>0</v>
          </cell>
          <cell r="J270">
            <v>0</v>
          </cell>
          <cell r="K270">
            <v>1</v>
          </cell>
        </row>
        <row r="271">
          <cell r="F271">
            <v>0</v>
          </cell>
          <cell r="G271">
            <v>0</v>
          </cell>
          <cell r="I271">
            <v>0</v>
          </cell>
          <cell r="J271">
            <v>0</v>
          </cell>
          <cell r="K271">
            <v>0</v>
          </cell>
        </row>
        <row r="272">
          <cell r="F272">
            <v>100204270.98</v>
          </cell>
          <cell r="G272">
            <v>0</v>
          </cell>
          <cell r="I272">
            <v>0</v>
          </cell>
          <cell r="J272">
            <v>100204270.98</v>
          </cell>
          <cell r="K272">
            <v>31425932</v>
          </cell>
        </row>
        <row r="273">
          <cell r="F273">
            <v>50998476.229999997</v>
          </cell>
          <cell r="G273">
            <v>0</v>
          </cell>
          <cell r="I273">
            <v>0</v>
          </cell>
          <cell r="J273">
            <v>50998476.229999997</v>
          </cell>
          <cell r="K273">
            <v>0</v>
          </cell>
        </row>
        <row r="274">
          <cell r="F274">
            <v>423995</v>
          </cell>
          <cell r="G274">
            <v>0</v>
          </cell>
          <cell r="I274">
            <v>0</v>
          </cell>
          <cell r="J274">
            <v>423995</v>
          </cell>
          <cell r="K274">
            <v>0</v>
          </cell>
        </row>
        <row r="275">
          <cell r="F275">
            <v>676993</v>
          </cell>
          <cell r="G275">
            <v>0</v>
          </cell>
          <cell r="I275">
            <v>0</v>
          </cell>
          <cell r="J275">
            <v>676993</v>
          </cell>
          <cell r="K275">
            <v>676993</v>
          </cell>
        </row>
        <row r="276">
          <cell r="F276">
            <v>12819513</v>
          </cell>
          <cell r="G276">
            <v>0</v>
          </cell>
          <cell r="I276">
            <v>0</v>
          </cell>
          <cell r="J276">
            <v>12819513</v>
          </cell>
          <cell r="K276">
            <v>240000</v>
          </cell>
        </row>
        <row r="277">
          <cell r="F277">
            <v>16080059</v>
          </cell>
          <cell r="G277">
            <v>0</v>
          </cell>
          <cell r="I277">
            <v>0</v>
          </cell>
          <cell r="J277">
            <v>16080059</v>
          </cell>
          <cell r="K277">
            <v>293796</v>
          </cell>
        </row>
        <row r="278">
          <cell r="F278">
            <v>57049720.280000001</v>
          </cell>
          <cell r="G278">
            <v>0</v>
          </cell>
          <cell r="I278">
            <v>0</v>
          </cell>
          <cell r="J278">
            <v>57049720.280000001</v>
          </cell>
          <cell r="K278">
            <v>44489720</v>
          </cell>
        </row>
        <row r="279">
          <cell r="F279">
            <v>-38138362</v>
          </cell>
          <cell r="G279">
            <v>0</v>
          </cell>
          <cell r="I279">
            <v>0</v>
          </cell>
          <cell r="J279">
            <v>-38138362</v>
          </cell>
          <cell r="K279">
            <v>0</v>
          </cell>
        </row>
        <row r="280">
          <cell r="F280">
            <v>-6654424</v>
          </cell>
          <cell r="G280">
            <v>0</v>
          </cell>
          <cell r="I280">
            <v>0</v>
          </cell>
          <cell r="J280">
            <v>-6654424</v>
          </cell>
          <cell r="K280">
            <v>-240000</v>
          </cell>
        </row>
        <row r="281">
          <cell r="F281">
            <v>-1600099</v>
          </cell>
          <cell r="G281">
            <v>0</v>
          </cell>
          <cell r="I281">
            <v>0</v>
          </cell>
          <cell r="J281">
            <v>-1600099</v>
          </cell>
          <cell r="K281">
            <v>-293796</v>
          </cell>
        </row>
        <row r="282">
          <cell r="F282">
            <v>22708648.739999998</v>
          </cell>
          <cell r="G282">
            <v>0</v>
          </cell>
          <cell r="I282">
            <v>0</v>
          </cell>
          <cell r="J282">
            <v>22708648.739999998</v>
          </cell>
          <cell r="K282">
            <v>0</v>
          </cell>
        </row>
        <row r="283">
          <cell r="F283">
            <v>19656356.870000001</v>
          </cell>
          <cell r="G283">
            <v>0</v>
          </cell>
          <cell r="I283">
            <v>0</v>
          </cell>
          <cell r="J283">
            <v>19656356.870000001</v>
          </cell>
          <cell r="K283">
            <v>0</v>
          </cell>
        </row>
        <row r="284">
          <cell r="F284">
            <v>0</v>
          </cell>
          <cell r="G284">
            <v>0</v>
          </cell>
          <cell r="I284">
            <v>0</v>
          </cell>
          <cell r="J284">
            <v>0</v>
          </cell>
          <cell r="K284">
            <v>0</v>
          </cell>
        </row>
        <row r="285">
          <cell r="F285">
            <v>-5580137.1799999997</v>
          </cell>
          <cell r="G285">
            <v>0</v>
          </cell>
          <cell r="I285">
            <v>0</v>
          </cell>
          <cell r="J285">
            <v>-5580137.1799999997</v>
          </cell>
          <cell r="K285">
            <v>-4445681</v>
          </cell>
        </row>
        <row r="286">
          <cell r="F286">
            <v>-4704750.82</v>
          </cell>
          <cell r="G286">
            <v>0</v>
          </cell>
          <cell r="I286">
            <v>0</v>
          </cell>
          <cell r="J286">
            <v>-4704750.82</v>
          </cell>
          <cell r="K286">
            <v>0</v>
          </cell>
        </row>
        <row r="287">
          <cell r="F287">
            <v>-10338398.65</v>
          </cell>
          <cell r="G287">
            <v>0</v>
          </cell>
          <cell r="I287">
            <v>0</v>
          </cell>
          <cell r="J287">
            <v>-10338398.65</v>
          </cell>
          <cell r="K287">
            <v>0</v>
          </cell>
        </row>
        <row r="288">
          <cell r="F288">
            <v>-115062106.33</v>
          </cell>
          <cell r="G288">
            <v>0</v>
          </cell>
          <cell r="I288">
            <v>0</v>
          </cell>
          <cell r="J288">
            <v>-115062106.33</v>
          </cell>
          <cell r="K288">
            <v>-115062106</v>
          </cell>
        </row>
        <row r="289">
          <cell r="F289">
            <v>98539755.12000002</v>
          </cell>
          <cell r="G289">
            <v>0</v>
          </cell>
          <cell r="I289">
            <v>0</v>
          </cell>
          <cell r="J289">
            <v>98539755.12000002</v>
          </cell>
          <cell r="K289">
            <v>-42915142</v>
          </cell>
        </row>
        <row r="290">
          <cell r="F290">
            <v>151594175.34000003</v>
          </cell>
          <cell r="G290">
            <v>0</v>
          </cell>
          <cell r="I290">
            <v>0</v>
          </cell>
          <cell r="J290">
            <v>151594175.34000003</v>
          </cell>
          <cell r="K290">
            <v>78105010</v>
          </cell>
        </row>
        <row r="292">
          <cell r="F292">
            <v>0</v>
          </cell>
          <cell r="G292">
            <v>0</v>
          </cell>
          <cell r="I292">
            <v>0</v>
          </cell>
          <cell r="J292">
            <v>0</v>
          </cell>
          <cell r="K292">
            <v>0</v>
          </cell>
        </row>
        <row r="294">
          <cell r="F294">
            <v>0</v>
          </cell>
          <cell r="G294">
            <v>0</v>
          </cell>
          <cell r="I294">
            <v>0</v>
          </cell>
          <cell r="J294">
            <v>0</v>
          </cell>
          <cell r="K294">
            <v>881430</v>
          </cell>
        </row>
        <row r="295">
          <cell r="F295">
            <v>0</v>
          </cell>
          <cell r="G295">
            <v>0</v>
          </cell>
          <cell r="I295">
            <v>0</v>
          </cell>
          <cell r="J295">
            <v>0</v>
          </cell>
          <cell r="K295">
            <v>-22388</v>
          </cell>
        </row>
        <row r="296">
          <cell r="F296">
            <v>0</v>
          </cell>
          <cell r="G296">
            <v>0</v>
          </cell>
          <cell r="I296">
            <v>0</v>
          </cell>
          <cell r="J296">
            <v>0</v>
          </cell>
          <cell r="K296">
            <v>656463</v>
          </cell>
        </row>
        <row r="297">
          <cell r="F297">
            <v>0</v>
          </cell>
          <cell r="G297">
            <v>0</v>
          </cell>
          <cell r="I297">
            <v>0</v>
          </cell>
          <cell r="J297">
            <v>0</v>
          </cell>
          <cell r="K297">
            <v>-492325</v>
          </cell>
        </row>
        <row r="298">
          <cell r="F298">
            <v>0</v>
          </cell>
          <cell r="G298">
            <v>0</v>
          </cell>
          <cell r="I298">
            <v>0</v>
          </cell>
          <cell r="J298">
            <v>0</v>
          </cell>
          <cell r="K298">
            <v>1023180</v>
          </cell>
        </row>
        <row r="299">
          <cell r="F299">
            <v>98536336</v>
          </cell>
          <cell r="G299">
            <v>0</v>
          </cell>
          <cell r="I299">
            <v>0</v>
          </cell>
          <cell r="J299">
            <v>98536336</v>
          </cell>
          <cell r="K299">
            <v>178190009</v>
          </cell>
        </row>
        <row r="300">
          <cell r="F300">
            <v>656463.24</v>
          </cell>
          <cell r="G300">
            <v>0</v>
          </cell>
          <cell r="I300">
            <v>0</v>
          </cell>
          <cell r="J300">
            <v>656463.24</v>
          </cell>
          <cell r="K300">
            <v>0</v>
          </cell>
        </row>
        <row r="301">
          <cell r="F301">
            <v>881430</v>
          </cell>
          <cell r="G301">
            <v>0</v>
          </cell>
          <cell r="I301">
            <v>0</v>
          </cell>
          <cell r="J301">
            <v>881430</v>
          </cell>
          <cell r="K301">
            <v>0</v>
          </cell>
        </row>
        <row r="302">
          <cell r="F302">
            <v>-5304128.87</v>
          </cell>
          <cell r="G302">
            <v>0</v>
          </cell>
          <cell r="I302">
            <v>0</v>
          </cell>
          <cell r="J302">
            <v>-5304128.87</v>
          </cell>
          <cell r="K302">
            <v>-4781375</v>
          </cell>
        </row>
        <row r="303">
          <cell r="F303">
            <v>-541550.47</v>
          </cell>
          <cell r="G303">
            <v>0</v>
          </cell>
          <cell r="I303">
            <v>0</v>
          </cell>
          <cell r="J303">
            <v>-541550.47</v>
          </cell>
          <cell r="K303">
            <v>0</v>
          </cell>
        </row>
        <row r="304">
          <cell r="F304">
            <v>-66459.820000000007</v>
          </cell>
          <cell r="G304">
            <v>0</v>
          </cell>
          <cell r="I304">
            <v>0</v>
          </cell>
          <cell r="J304">
            <v>-66459.820000000007</v>
          </cell>
          <cell r="K304">
            <v>0</v>
          </cell>
        </row>
        <row r="305">
          <cell r="F305">
            <v>61866308.060000002</v>
          </cell>
          <cell r="G305">
            <v>0</v>
          </cell>
          <cell r="I305">
            <v>0</v>
          </cell>
          <cell r="J305">
            <v>61866308.060000002</v>
          </cell>
          <cell r="K305">
            <v>0</v>
          </cell>
        </row>
        <row r="306">
          <cell r="F306">
            <v>13009800</v>
          </cell>
          <cell r="G306">
            <v>0</v>
          </cell>
          <cell r="I306">
            <v>0</v>
          </cell>
          <cell r="J306">
            <v>13009800</v>
          </cell>
          <cell r="K306">
            <v>0</v>
          </cell>
        </row>
        <row r="307">
          <cell r="F307">
            <v>-40217.24</v>
          </cell>
          <cell r="G307">
            <v>0</v>
          </cell>
          <cell r="I307">
            <v>0</v>
          </cell>
          <cell r="J307">
            <v>-40217.24</v>
          </cell>
          <cell r="K307">
            <v>0</v>
          </cell>
        </row>
        <row r="308">
          <cell r="F308">
            <v>-4116372.34</v>
          </cell>
          <cell r="G308">
            <v>0</v>
          </cell>
          <cell r="I308">
            <v>0</v>
          </cell>
          <cell r="J308">
            <v>-4116372.34</v>
          </cell>
          <cell r="K308">
            <v>0</v>
          </cell>
        </row>
        <row r="309">
          <cell r="F309">
            <v>0</v>
          </cell>
          <cell r="G309">
            <v>0</v>
          </cell>
          <cell r="I309">
            <v>0</v>
          </cell>
          <cell r="J309">
            <v>0</v>
          </cell>
          <cell r="K309">
            <v>0</v>
          </cell>
        </row>
        <row r="310">
          <cell r="F310">
            <v>164881608.55999997</v>
          </cell>
          <cell r="G310">
            <v>0</v>
          </cell>
          <cell r="I310">
            <v>0</v>
          </cell>
          <cell r="J310">
            <v>164881608.55999997</v>
          </cell>
          <cell r="K310">
            <v>173408634</v>
          </cell>
        </row>
        <row r="311">
          <cell r="F311">
            <v>164881608.55999997</v>
          </cell>
          <cell r="G311">
            <v>0</v>
          </cell>
          <cell r="I311">
            <v>0</v>
          </cell>
          <cell r="J311">
            <v>164881608.55999997</v>
          </cell>
          <cell r="K311">
            <v>174431814</v>
          </cell>
        </row>
        <row r="313">
          <cell r="F313">
            <v>0</v>
          </cell>
          <cell r="G313">
            <v>0</v>
          </cell>
          <cell r="I313">
            <v>0</v>
          </cell>
          <cell r="J313">
            <v>0</v>
          </cell>
          <cell r="K313">
            <v>48072</v>
          </cell>
        </row>
        <row r="314">
          <cell r="F314">
            <v>0</v>
          </cell>
          <cell r="G314">
            <v>0</v>
          </cell>
          <cell r="I314">
            <v>0</v>
          </cell>
          <cell r="J314">
            <v>0</v>
          </cell>
          <cell r="K314">
            <v>0</v>
          </cell>
        </row>
        <row r="315">
          <cell r="F315">
            <v>0</v>
          </cell>
          <cell r="G315">
            <v>0</v>
          </cell>
          <cell r="I315">
            <v>0</v>
          </cell>
          <cell r="J315">
            <v>0</v>
          </cell>
          <cell r="K315">
            <v>0</v>
          </cell>
        </row>
        <row r="316">
          <cell r="F316">
            <v>0</v>
          </cell>
          <cell r="G316">
            <v>0</v>
          </cell>
          <cell r="I316">
            <v>0</v>
          </cell>
          <cell r="J316">
            <v>0</v>
          </cell>
          <cell r="K316">
            <v>0</v>
          </cell>
        </row>
        <row r="317">
          <cell r="F317">
            <v>0</v>
          </cell>
          <cell r="G317">
            <v>0</v>
          </cell>
          <cell r="I317">
            <v>0</v>
          </cell>
          <cell r="J317">
            <v>0</v>
          </cell>
          <cell r="K317">
            <v>1281</v>
          </cell>
        </row>
        <row r="318">
          <cell r="F318">
            <v>0</v>
          </cell>
          <cell r="G318">
            <v>0</v>
          </cell>
          <cell r="I318">
            <v>0</v>
          </cell>
          <cell r="J318">
            <v>0</v>
          </cell>
          <cell r="K318">
            <v>-35269</v>
          </cell>
        </row>
        <row r="319">
          <cell r="F319">
            <v>0</v>
          </cell>
          <cell r="G319">
            <v>0</v>
          </cell>
          <cell r="I319">
            <v>0</v>
          </cell>
          <cell r="J319">
            <v>0</v>
          </cell>
          <cell r="K319">
            <v>-1437</v>
          </cell>
        </row>
        <row r="320">
          <cell r="F320">
            <v>0</v>
          </cell>
          <cell r="G320">
            <v>0</v>
          </cell>
          <cell r="I320">
            <v>0</v>
          </cell>
          <cell r="J320">
            <v>0</v>
          </cell>
          <cell r="K320">
            <v>12647</v>
          </cell>
        </row>
        <row r="321">
          <cell r="F321">
            <v>0</v>
          </cell>
          <cell r="G321">
            <v>0</v>
          </cell>
          <cell r="I321">
            <v>0</v>
          </cell>
          <cell r="J321">
            <v>0</v>
          </cell>
          <cell r="K321">
            <v>0</v>
          </cell>
        </row>
        <row r="322">
          <cell r="F322">
            <v>0</v>
          </cell>
          <cell r="G322">
            <v>0</v>
          </cell>
          <cell r="I322">
            <v>0</v>
          </cell>
          <cell r="J322">
            <v>0</v>
          </cell>
          <cell r="K322">
            <v>9958857</v>
          </cell>
        </row>
        <row r="323">
          <cell r="F323">
            <v>0</v>
          </cell>
          <cell r="G323">
            <v>0</v>
          </cell>
          <cell r="I323">
            <v>0</v>
          </cell>
          <cell r="J323">
            <v>0</v>
          </cell>
          <cell r="K323">
            <v>30193</v>
          </cell>
        </row>
        <row r="324">
          <cell r="F324">
            <v>0</v>
          </cell>
          <cell r="G324">
            <v>0</v>
          </cell>
          <cell r="I324">
            <v>0</v>
          </cell>
          <cell r="J324">
            <v>0</v>
          </cell>
          <cell r="K324">
            <v>119418</v>
          </cell>
        </row>
        <row r="325">
          <cell r="F325">
            <v>0</v>
          </cell>
          <cell r="G325">
            <v>0</v>
          </cell>
          <cell r="I325">
            <v>0</v>
          </cell>
          <cell r="J325">
            <v>0</v>
          </cell>
          <cell r="K325">
            <v>880297</v>
          </cell>
        </row>
        <row r="326">
          <cell r="F326">
            <v>0</v>
          </cell>
          <cell r="G326">
            <v>0</v>
          </cell>
          <cell r="I326">
            <v>0</v>
          </cell>
          <cell r="J326">
            <v>0</v>
          </cell>
          <cell r="K326">
            <v>0</v>
          </cell>
        </row>
        <row r="327">
          <cell r="F327">
            <v>0</v>
          </cell>
          <cell r="G327">
            <v>0</v>
          </cell>
          <cell r="I327">
            <v>0</v>
          </cell>
          <cell r="J327">
            <v>0</v>
          </cell>
          <cell r="K327">
            <v>479376</v>
          </cell>
        </row>
        <row r="328">
          <cell r="F328">
            <v>0</v>
          </cell>
          <cell r="G328">
            <v>0</v>
          </cell>
          <cell r="I328">
            <v>0</v>
          </cell>
          <cell r="J328">
            <v>0</v>
          </cell>
          <cell r="K328">
            <v>0</v>
          </cell>
        </row>
        <row r="329">
          <cell r="F329">
            <v>0</v>
          </cell>
          <cell r="G329">
            <v>0</v>
          </cell>
          <cell r="I329">
            <v>0</v>
          </cell>
          <cell r="J329">
            <v>0</v>
          </cell>
          <cell r="K329">
            <v>0</v>
          </cell>
        </row>
        <row r="330">
          <cell r="F330">
            <v>0</v>
          </cell>
          <cell r="G330">
            <v>0</v>
          </cell>
          <cell r="I330">
            <v>0</v>
          </cell>
          <cell r="J330">
            <v>0</v>
          </cell>
          <cell r="K330">
            <v>0</v>
          </cell>
        </row>
        <row r="331">
          <cell r="F331">
            <v>0</v>
          </cell>
          <cell r="G331">
            <v>0</v>
          </cell>
          <cell r="I331">
            <v>0</v>
          </cell>
          <cell r="J331">
            <v>0</v>
          </cell>
          <cell r="K331">
            <v>0</v>
          </cell>
        </row>
        <row r="332">
          <cell r="F332">
            <v>0</v>
          </cell>
          <cell r="G332">
            <v>0</v>
          </cell>
          <cell r="I332">
            <v>0</v>
          </cell>
          <cell r="J332">
            <v>0</v>
          </cell>
          <cell r="K332">
            <v>0</v>
          </cell>
        </row>
        <row r="333">
          <cell r="F333">
            <v>0</v>
          </cell>
          <cell r="G333">
            <v>0</v>
          </cell>
          <cell r="I333">
            <v>0</v>
          </cell>
          <cell r="J333">
            <v>0</v>
          </cell>
          <cell r="K333">
            <v>0</v>
          </cell>
        </row>
        <row r="334">
          <cell r="F334">
            <v>0</v>
          </cell>
          <cell r="G334">
            <v>0</v>
          </cell>
          <cell r="I334">
            <v>0</v>
          </cell>
          <cell r="J334">
            <v>0</v>
          </cell>
          <cell r="K334">
            <v>0</v>
          </cell>
        </row>
        <row r="335">
          <cell r="F335">
            <v>0</v>
          </cell>
          <cell r="G335">
            <v>0</v>
          </cell>
          <cell r="I335">
            <v>0</v>
          </cell>
          <cell r="J335">
            <v>0</v>
          </cell>
          <cell r="K335">
            <v>0</v>
          </cell>
        </row>
        <row r="336">
          <cell r="F336">
            <v>0</v>
          </cell>
          <cell r="G336">
            <v>0</v>
          </cell>
          <cell r="I336">
            <v>0</v>
          </cell>
          <cell r="J336">
            <v>0</v>
          </cell>
          <cell r="K336">
            <v>47822</v>
          </cell>
        </row>
        <row r="337">
          <cell r="F337">
            <v>0</v>
          </cell>
          <cell r="G337">
            <v>0</v>
          </cell>
          <cell r="I337">
            <v>0</v>
          </cell>
          <cell r="J337">
            <v>0</v>
          </cell>
          <cell r="K337">
            <v>-7507142</v>
          </cell>
        </row>
        <row r="338">
          <cell r="F338">
            <v>0</v>
          </cell>
          <cell r="G338">
            <v>0</v>
          </cell>
          <cell r="I338">
            <v>0</v>
          </cell>
          <cell r="J338">
            <v>0</v>
          </cell>
          <cell r="K338">
            <v>-93344</v>
          </cell>
        </row>
        <row r="339">
          <cell r="F339">
            <v>0</v>
          </cell>
          <cell r="G339">
            <v>0</v>
          </cell>
          <cell r="I339">
            <v>0</v>
          </cell>
          <cell r="J339">
            <v>0</v>
          </cell>
          <cell r="K339">
            <v>-65390</v>
          </cell>
        </row>
        <row r="340">
          <cell r="F340">
            <v>0</v>
          </cell>
          <cell r="G340">
            <v>0</v>
          </cell>
          <cell r="I340">
            <v>0</v>
          </cell>
          <cell r="J340">
            <v>0</v>
          </cell>
          <cell r="K340">
            <v>0</v>
          </cell>
        </row>
        <row r="341">
          <cell r="F341">
            <v>0</v>
          </cell>
          <cell r="G341">
            <v>0</v>
          </cell>
          <cell r="I341">
            <v>0</v>
          </cell>
          <cell r="J341">
            <v>0</v>
          </cell>
          <cell r="K341">
            <v>-779356</v>
          </cell>
        </row>
        <row r="342">
          <cell r="F342">
            <v>0</v>
          </cell>
          <cell r="G342">
            <v>0</v>
          </cell>
          <cell r="I342">
            <v>0</v>
          </cell>
          <cell r="J342">
            <v>0</v>
          </cell>
          <cell r="K342">
            <v>-440592</v>
          </cell>
        </row>
        <row r="343">
          <cell r="F343">
            <v>0</v>
          </cell>
          <cell r="G343">
            <v>0</v>
          </cell>
          <cell r="I343">
            <v>0</v>
          </cell>
          <cell r="J343">
            <v>0</v>
          </cell>
          <cell r="K343">
            <v>0</v>
          </cell>
        </row>
        <row r="344">
          <cell r="F344">
            <v>0</v>
          </cell>
          <cell r="G344">
            <v>0</v>
          </cell>
          <cell r="I344">
            <v>0</v>
          </cell>
          <cell r="J344">
            <v>0</v>
          </cell>
          <cell r="K344">
            <v>2630139</v>
          </cell>
        </row>
        <row r="345">
          <cell r="F345">
            <v>0</v>
          </cell>
          <cell r="G345">
            <v>0</v>
          </cell>
          <cell r="I345">
            <v>0</v>
          </cell>
          <cell r="J345">
            <v>0</v>
          </cell>
          <cell r="K345">
            <v>828397</v>
          </cell>
        </row>
        <row r="346">
          <cell r="F346">
            <v>0</v>
          </cell>
          <cell r="G346">
            <v>0</v>
          </cell>
          <cell r="I346">
            <v>0</v>
          </cell>
          <cell r="J346">
            <v>0</v>
          </cell>
          <cell r="K346">
            <v>0</v>
          </cell>
        </row>
        <row r="347">
          <cell r="F347">
            <v>0</v>
          </cell>
          <cell r="G347">
            <v>0</v>
          </cell>
          <cell r="I347">
            <v>0</v>
          </cell>
          <cell r="J347">
            <v>0</v>
          </cell>
          <cell r="K347">
            <v>12345</v>
          </cell>
        </row>
        <row r="348">
          <cell r="F348">
            <v>0</v>
          </cell>
          <cell r="G348">
            <v>0</v>
          </cell>
          <cell r="I348">
            <v>0</v>
          </cell>
          <cell r="J348">
            <v>0</v>
          </cell>
          <cell r="K348">
            <v>219826</v>
          </cell>
        </row>
        <row r="349">
          <cell r="F349">
            <v>0</v>
          </cell>
          <cell r="G349">
            <v>0</v>
          </cell>
          <cell r="I349">
            <v>0</v>
          </cell>
          <cell r="J349">
            <v>0</v>
          </cell>
          <cell r="K349">
            <v>0</v>
          </cell>
        </row>
        <row r="350">
          <cell r="F350">
            <v>0</v>
          </cell>
          <cell r="G350">
            <v>0</v>
          </cell>
          <cell r="I350">
            <v>0</v>
          </cell>
          <cell r="J350">
            <v>0</v>
          </cell>
          <cell r="K350">
            <v>0</v>
          </cell>
        </row>
        <row r="351">
          <cell r="F351">
            <v>0</v>
          </cell>
          <cell r="G351">
            <v>0</v>
          </cell>
          <cell r="I351">
            <v>0</v>
          </cell>
          <cell r="J351">
            <v>0</v>
          </cell>
          <cell r="K351">
            <v>0</v>
          </cell>
        </row>
        <row r="352">
          <cell r="F352">
            <v>0</v>
          </cell>
          <cell r="G352">
            <v>0</v>
          </cell>
          <cell r="I352">
            <v>0</v>
          </cell>
          <cell r="J352">
            <v>0</v>
          </cell>
          <cell r="K352">
            <v>0</v>
          </cell>
        </row>
        <row r="353">
          <cell r="F353">
            <v>0</v>
          </cell>
          <cell r="G353">
            <v>0</v>
          </cell>
          <cell r="I353">
            <v>0</v>
          </cell>
          <cell r="J353">
            <v>0</v>
          </cell>
          <cell r="K353">
            <v>3550</v>
          </cell>
        </row>
        <row r="354">
          <cell r="F354">
            <v>0</v>
          </cell>
          <cell r="G354">
            <v>0</v>
          </cell>
          <cell r="I354">
            <v>0</v>
          </cell>
          <cell r="J354">
            <v>0</v>
          </cell>
          <cell r="K354">
            <v>-610746</v>
          </cell>
        </row>
        <row r="355">
          <cell r="F355">
            <v>0</v>
          </cell>
          <cell r="G355">
            <v>0</v>
          </cell>
          <cell r="I355">
            <v>0</v>
          </cell>
          <cell r="J355">
            <v>0</v>
          </cell>
          <cell r="K355">
            <v>-6396</v>
          </cell>
        </row>
        <row r="356">
          <cell r="F356">
            <v>0</v>
          </cell>
          <cell r="G356">
            <v>0</v>
          </cell>
          <cell r="I356">
            <v>0</v>
          </cell>
          <cell r="J356">
            <v>0</v>
          </cell>
          <cell r="K356">
            <v>-7296</v>
          </cell>
        </row>
        <row r="357">
          <cell r="F357">
            <v>0</v>
          </cell>
          <cell r="G357">
            <v>0</v>
          </cell>
          <cell r="I357">
            <v>0</v>
          </cell>
          <cell r="J357">
            <v>0</v>
          </cell>
          <cell r="K357">
            <v>0</v>
          </cell>
        </row>
        <row r="358">
          <cell r="F358">
            <v>0</v>
          </cell>
          <cell r="G358">
            <v>0</v>
          </cell>
          <cell r="I358">
            <v>0</v>
          </cell>
          <cell r="J358">
            <v>0</v>
          </cell>
          <cell r="K358">
            <v>-100344</v>
          </cell>
        </row>
        <row r="359">
          <cell r="F359">
            <v>0</v>
          </cell>
          <cell r="G359">
            <v>0</v>
          </cell>
          <cell r="I359">
            <v>0</v>
          </cell>
          <cell r="J359">
            <v>0</v>
          </cell>
          <cell r="K359">
            <v>-59547</v>
          </cell>
        </row>
        <row r="360">
          <cell r="F360">
            <v>0</v>
          </cell>
          <cell r="G360">
            <v>0</v>
          </cell>
          <cell r="I360">
            <v>0</v>
          </cell>
          <cell r="J360">
            <v>0</v>
          </cell>
          <cell r="K360">
            <v>0</v>
          </cell>
        </row>
        <row r="361">
          <cell r="F361">
            <v>0</v>
          </cell>
          <cell r="G361">
            <v>0</v>
          </cell>
          <cell r="I361">
            <v>0</v>
          </cell>
          <cell r="J361">
            <v>0</v>
          </cell>
          <cell r="K361">
            <v>279789</v>
          </cell>
        </row>
        <row r="362">
          <cell r="F362">
            <v>922577.37</v>
          </cell>
          <cell r="G362">
            <v>0</v>
          </cell>
          <cell r="I362">
            <v>0</v>
          </cell>
          <cell r="J362">
            <v>922577.37</v>
          </cell>
          <cell r="K362">
            <v>1102921</v>
          </cell>
        </row>
        <row r="363">
          <cell r="F363">
            <v>10289.75</v>
          </cell>
          <cell r="G363">
            <v>0</v>
          </cell>
          <cell r="I363">
            <v>0</v>
          </cell>
          <cell r="J363">
            <v>10289.75</v>
          </cell>
          <cell r="K363">
            <v>50057</v>
          </cell>
        </row>
        <row r="364">
          <cell r="F364">
            <v>36410.699999999997</v>
          </cell>
          <cell r="G364">
            <v>0</v>
          </cell>
          <cell r="I364">
            <v>0</v>
          </cell>
          <cell r="J364">
            <v>36410.699999999997</v>
          </cell>
          <cell r="K364">
            <v>10868</v>
          </cell>
        </row>
        <row r="365">
          <cell r="F365">
            <v>300096.46999999997</v>
          </cell>
          <cell r="G365">
            <v>0</v>
          </cell>
          <cell r="I365">
            <v>0</v>
          </cell>
          <cell r="J365">
            <v>300096.46999999997</v>
          </cell>
          <cell r="K365">
            <v>132824</v>
          </cell>
        </row>
        <row r="366">
          <cell r="F366">
            <v>250</v>
          </cell>
          <cell r="G366">
            <v>0</v>
          </cell>
          <cell r="I366">
            <v>0</v>
          </cell>
          <cell r="J366">
            <v>250</v>
          </cell>
          <cell r="K366">
            <v>0</v>
          </cell>
        </row>
        <row r="367">
          <cell r="F367">
            <v>0</v>
          </cell>
          <cell r="G367">
            <v>0</v>
          </cell>
          <cell r="I367">
            <v>0</v>
          </cell>
          <cell r="J367">
            <v>0</v>
          </cell>
          <cell r="K367">
            <v>0</v>
          </cell>
        </row>
        <row r="368">
          <cell r="F368">
            <v>0</v>
          </cell>
          <cell r="G368">
            <v>0</v>
          </cell>
          <cell r="I368">
            <v>0</v>
          </cell>
          <cell r="J368">
            <v>0</v>
          </cell>
          <cell r="K368">
            <v>0</v>
          </cell>
        </row>
        <row r="369">
          <cell r="F369">
            <v>-29437.599999999999</v>
          </cell>
          <cell r="G369">
            <v>0</v>
          </cell>
          <cell r="I369">
            <v>0</v>
          </cell>
          <cell r="J369">
            <v>-29437.599999999999</v>
          </cell>
          <cell r="K369">
            <v>0</v>
          </cell>
        </row>
        <row r="370">
          <cell r="F370">
            <v>0</v>
          </cell>
          <cell r="G370">
            <v>0</v>
          </cell>
          <cell r="I370">
            <v>0</v>
          </cell>
          <cell r="J370">
            <v>0</v>
          </cell>
          <cell r="K370">
            <v>0</v>
          </cell>
        </row>
        <row r="371">
          <cell r="F371">
            <v>18103.830000000002</v>
          </cell>
          <cell r="G371">
            <v>0</v>
          </cell>
          <cell r="I371">
            <v>0</v>
          </cell>
          <cell r="J371">
            <v>18103.830000000002</v>
          </cell>
          <cell r="K371">
            <v>8979</v>
          </cell>
        </row>
        <row r="372">
          <cell r="F372">
            <v>-348251.45</v>
          </cell>
          <cell r="G372">
            <v>0</v>
          </cell>
          <cell r="I372">
            <v>0</v>
          </cell>
          <cell r="J372">
            <v>-348251.45</v>
          </cell>
          <cell r="K372">
            <v>-626715</v>
          </cell>
        </row>
        <row r="373">
          <cell r="F373">
            <v>0</v>
          </cell>
          <cell r="G373">
            <v>0</v>
          </cell>
          <cell r="I373">
            <v>0</v>
          </cell>
          <cell r="J373">
            <v>0</v>
          </cell>
          <cell r="K373">
            <v>-7445</v>
          </cell>
        </row>
        <row r="374">
          <cell r="F374">
            <v>0</v>
          </cell>
          <cell r="G374">
            <v>0</v>
          </cell>
          <cell r="I374">
            <v>0</v>
          </cell>
          <cell r="J374">
            <v>0</v>
          </cell>
          <cell r="K374">
            <v>-8630</v>
          </cell>
        </row>
        <row r="375">
          <cell r="F375">
            <v>0</v>
          </cell>
          <cell r="G375">
            <v>0</v>
          </cell>
          <cell r="I375">
            <v>0</v>
          </cell>
          <cell r="J375">
            <v>0</v>
          </cell>
          <cell r="K375">
            <v>0</v>
          </cell>
        </row>
        <row r="376">
          <cell r="F376">
            <v>0</v>
          </cell>
          <cell r="G376">
            <v>0</v>
          </cell>
          <cell r="I376">
            <v>0</v>
          </cell>
          <cell r="J376">
            <v>0</v>
          </cell>
          <cell r="K376">
            <v>-149814</v>
          </cell>
        </row>
        <row r="377">
          <cell r="F377">
            <v>0</v>
          </cell>
          <cell r="G377">
            <v>0</v>
          </cell>
          <cell r="I377">
            <v>0</v>
          </cell>
          <cell r="J377">
            <v>0</v>
          </cell>
          <cell r="K377">
            <v>-87380</v>
          </cell>
        </row>
        <row r="378">
          <cell r="F378">
            <v>910039.07</v>
          </cell>
          <cell r="G378">
            <v>0</v>
          </cell>
          <cell r="I378">
            <v>0</v>
          </cell>
          <cell r="J378">
            <v>910039.07</v>
          </cell>
          <cell r="K378">
            <v>425665</v>
          </cell>
        </row>
        <row r="379">
          <cell r="F379">
            <v>0</v>
          </cell>
          <cell r="G379">
            <v>0</v>
          </cell>
          <cell r="I379">
            <v>0</v>
          </cell>
          <cell r="J379">
            <v>0</v>
          </cell>
          <cell r="K379">
            <v>606516</v>
          </cell>
        </row>
        <row r="380">
          <cell r="F380">
            <v>0</v>
          </cell>
          <cell r="G380">
            <v>0</v>
          </cell>
          <cell r="I380">
            <v>0</v>
          </cell>
          <cell r="J380">
            <v>0</v>
          </cell>
          <cell r="K380">
            <v>0</v>
          </cell>
        </row>
        <row r="381">
          <cell r="F381">
            <v>0</v>
          </cell>
          <cell r="G381">
            <v>0</v>
          </cell>
          <cell r="I381">
            <v>0</v>
          </cell>
          <cell r="J381">
            <v>0</v>
          </cell>
          <cell r="K381">
            <v>8233</v>
          </cell>
        </row>
        <row r="382">
          <cell r="F382">
            <v>0</v>
          </cell>
          <cell r="G382">
            <v>0</v>
          </cell>
          <cell r="I382">
            <v>0</v>
          </cell>
          <cell r="J382">
            <v>0</v>
          </cell>
          <cell r="K382">
            <v>87623</v>
          </cell>
        </row>
        <row r="383">
          <cell r="F383">
            <v>0</v>
          </cell>
          <cell r="G383">
            <v>0</v>
          </cell>
          <cell r="I383">
            <v>0</v>
          </cell>
          <cell r="J383">
            <v>0</v>
          </cell>
          <cell r="K383">
            <v>0</v>
          </cell>
        </row>
        <row r="384">
          <cell r="F384">
            <v>0</v>
          </cell>
          <cell r="G384">
            <v>0</v>
          </cell>
          <cell r="I384">
            <v>0</v>
          </cell>
          <cell r="J384">
            <v>0</v>
          </cell>
          <cell r="K384">
            <v>8817</v>
          </cell>
        </row>
        <row r="385">
          <cell r="F385">
            <v>0</v>
          </cell>
          <cell r="G385">
            <v>0</v>
          </cell>
          <cell r="I385">
            <v>0</v>
          </cell>
          <cell r="J385">
            <v>0</v>
          </cell>
          <cell r="K385">
            <v>0</v>
          </cell>
        </row>
        <row r="386">
          <cell r="F386">
            <v>0</v>
          </cell>
          <cell r="G386">
            <v>0</v>
          </cell>
          <cell r="I386">
            <v>0</v>
          </cell>
          <cell r="J386">
            <v>0</v>
          </cell>
          <cell r="K386">
            <v>2332</v>
          </cell>
        </row>
        <row r="387">
          <cell r="F387">
            <v>0</v>
          </cell>
          <cell r="G387">
            <v>0</v>
          </cell>
          <cell r="I387">
            <v>0</v>
          </cell>
          <cell r="J387">
            <v>0</v>
          </cell>
          <cell r="K387">
            <v>-350750</v>
          </cell>
        </row>
        <row r="388">
          <cell r="F388">
            <v>0</v>
          </cell>
          <cell r="G388">
            <v>0</v>
          </cell>
          <cell r="I388">
            <v>0</v>
          </cell>
          <cell r="J388">
            <v>0</v>
          </cell>
          <cell r="K388">
            <v>-3753</v>
          </cell>
        </row>
        <row r="389">
          <cell r="F389">
            <v>0</v>
          </cell>
          <cell r="G389">
            <v>0</v>
          </cell>
          <cell r="I389">
            <v>0</v>
          </cell>
          <cell r="J389">
            <v>0</v>
          </cell>
          <cell r="K389">
            <v>-3107</v>
          </cell>
        </row>
        <row r="390">
          <cell r="F390">
            <v>0</v>
          </cell>
          <cell r="G390">
            <v>0</v>
          </cell>
          <cell r="I390">
            <v>0</v>
          </cell>
          <cell r="J390">
            <v>0</v>
          </cell>
          <cell r="K390">
            <v>0</v>
          </cell>
        </row>
        <row r="391">
          <cell r="F391">
            <v>0</v>
          </cell>
          <cell r="G391">
            <v>0</v>
          </cell>
          <cell r="I391">
            <v>0</v>
          </cell>
          <cell r="J391">
            <v>0</v>
          </cell>
          <cell r="K391">
            <v>-70471</v>
          </cell>
        </row>
        <row r="392">
          <cell r="F392">
            <v>0</v>
          </cell>
          <cell r="G392">
            <v>0</v>
          </cell>
          <cell r="I392">
            <v>0</v>
          </cell>
          <cell r="J392">
            <v>0</v>
          </cell>
          <cell r="K392">
            <v>-51654</v>
          </cell>
        </row>
        <row r="393">
          <cell r="F393">
            <v>0</v>
          </cell>
          <cell r="G393">
            <v>0</v>
          </cell>
          <cell r="I393">
            <v>0</v>
          </cell>
          <cell r="J393">
            <v>0</v>
          </cell>
          <cell r="K393">
            <v>233786</v>
          </cell>
        </row>
        <row r="394">
          <cell r="F394">
            <v>15492702.949999999</v>
          </cell>
          <cell r="G394">
            <v>0</v>
          </cell>
          <cell r="I394">
            <v>0</v>
          </cell>
          <cell r="J394">
            <v>15492702.949999999</v>
          </cell>
          <cell r="K394">
            <v>0</v>
          </cell>
        </row>
        <row r="395">
          <cell r="F395">
            <v>146622.75</v>
          </cell>
          <cell r="G395">
            <v>0</v>
          </cell>
          <cell r="I395">
            <v>0</v>
          </cell>
          <cell r="J395">
            <v>146622.75</v>
          </cell>
          <cell r="K395">
            <v>58199</v>
          </cell>
        </row>
        <row r="396">
          <cell r="F396">
            <v>989.88</v>
          </cell>
          <cell r="G396">
            <v>0</v>
          </cell>
          <cell r="I396">
            <v>0</v>
          </cell>
          <cell r="J396">
            <v>989.88</v>
          </cell>
          <cell r="K396">
            <v>0</v>
          </cell>
        </row>
        <row r="397">
          <cell r="F397">
            <v>847767.6</v>
          </cell>
          <cell r="G397">
            <v>0</v>
          </cell>
          <cell r="I397">
            <v>0</v>
          </cell>
          <cell r="J397">
            <v>847767.6</v>
          </cell>
          <cell r="K397">
            <v>25553</v>
          </cell>
        </row>
        <row r="398">
          <cell r="F398">
            <v>3883884.45</v>
          </cell>
          <cell r="G398">
            <v>0</v>
          </cell>
          <cell r="I398">
            <v>0</v>
          </cell>
          <cell r="J398">
            <v>3883884.45</v>
          </cell>
          <cell r="K398">
            <v>35074</v>
          </cell>
        </row>
        <row r="399">
          <cell r="F399">
            <v>-2371.1999999999998</v>
          </cell>
          <cell r="G399">
            <v>0</v>
          </cell>
          <cell r="I399">
            <v>0</v>
          </cell>
          <cell r="J399">
            <v>-2371.1999999999998</v>
          </cell>
          <cell r="K399">
            <v>10580172</v>
          </cell>
        </row>
        <row r="400">
          <cell r="F400">
            <v>1382768.04</v>
          </cell>
          <cell r="G400">
            <v>0</v>
          </cell>
          <cell r="I400">
            <v>0</v>
          </cell>
          <cell r="J400">
            <v>1382768.04</v>
          </cell>
          <cell r="K400">
            <v>113599</v>
          </cell>
        </row>
        <row r="401">
          <cell r="F401">
            <v>1500</v>
          </cell>
          <cell r="G401">
            <v>0</v>
          </cell>
          <cell r="I401">
            <v>0</v>
          </cell>
          <cell r="J401">
            <v>1500</v>
          </cell>
          <cell r="K401">
            <v>0</v>
          </cell>
        </row>
        <row r="402">
          <cell r="F402">
            <v>51384.19</v>
          </cell>
          <cell r="G402">
            <v>0</v>
          </cell>
          <cell r="I402">
            <v>0</v>
          </cell>
          <cell r="J402">
            <v>51384.19</v>
          </cell>
          <cell r="K402">
            <v>0</v>
          </cell>
        </row>
        <row r="403">
          <cell r="F403">
            <v>2746473.3</v>
          </cell>
          <cell r="G403">
            <v>0</v>
          </cell>
          <cell r="I403">
            <v>0</v>
          </cell>
          <cell r="J403">
            <v>2746473.3</v>
          </cell>
          <cell r="K403">
            <v>2746473</v>
          </cell>
        </row>
        <row r="404">
          <cell r="F404">
            <v>-2947141</v>
          </cell>
          <cell r="G404">
            <v>0</v>
          </cell>
          <cell r="I404">
            <v>0</v>
          </cell>
          <cell r="J404">
            <v>-2947141</v>
          </cell>
          <cell r="K404">
            <v>-1114080</v>
          </cell>
        </row>
        <row r="405">
          <cell r="F405">
            <v>21094.560000000001</v>
          </cell>
          <cell r="G405">
            <v>0</v>
          </cell>
          <cell r="I405">
            <v>0</v>
          </cell>
          <cell r="J405">
            <v>21094.560000000001</v>
          </cell>
          <cell r="K405">
            <v>0</v>
          </cell>
        </row>
        <row r="406">
          <cell r="F406">
            <v>0</v>
          </cell>
          <cell r="G406">
            <v>0</v>
          </cell>
          <cell r="I406">
            <v>0</v>
          </cell>
          <cell r="J406">
            <v>0</v>
          </cell>
          <cell r="K406">
            <v>0</v>
          </cell>
        </row>
        <row r="407">
          <cell r="F407">
            <v>0</v>
          </cell>
          <cell r="G407">
            <v>0</v>
          </cell>
          <cell r="I407">
            <v>0</v>
          </cell>
          <cell r="J407">
            <v>0</v>
          </cell>
          <cell r="K407">
            <v>0</v>
          </cell>
        </row>
        <row r="408">
          <cell r="F408">
            <v>0</v>
          </cell>
          <cell r="G408">
            <v>0</v>
          </cell>
          <cell r="I408">
            <v>0</v>
          </cell>
          <cell r="J408">
            <v>0</v>
          </cell>
          <cell r="K408">
            <v>0</v>
          </cell>
        </row>
        <row r="409">
          <cell r="F409">
            <v>0</v>
          </cell>
          <cell r="G409">
            <v>0</v>
          </cell>
          <cell r="I409">
            <v>0</v>
          </cell>
          <cell r="J409">
            <v>0</v>
          </cell>
          <cell r="K409">
            <v>0</v>
          </cell>
        </row>
        <row r="410">
          <cell r="F410">
            <v>0</v>
          </cell>
          <cell r="G410">
            <v>0</v>
          </cell>
          <cell r="I410">
            <v>0</v>
          </cell>
          <cell r="J410">
            <v>0</v>
          </cell>
          <cell r="K410">
            <v>0</v>
          </cell>
        </row>
        <row r="411">
          <cell r="F411">
            <v>-8273044.8099999996</v>
          </cell>
          <cell r="G411">
            <v>0</v>
          </cell>
          <cell r="I411">
            <v>0</v>
          </cell>
          <cell r="J411">
            <v>-8273044.8099999996</v>
          </cell>
          <cell r="K411">
            <v>0</v>
          </cell>
        </row>
        <row r="412">
          <cell r="F412">
            <v>0</v>
          </cell>
          <cell r="G412">
            <v>0</v>
          </cell>
          <cell r="I412">
            <v>0</v>
          </cell>
          <cell r="J412">
            <v>0</v>
          </cell>
          <cell r="K412">
            <v>-3543243</v>
          </cell>
        </row>
        <row r="413">
          <cell r="F413">
            <v>0.6</v>
          </cell>
          <cell r="G413">
            <v>0</v>
          </cell>
          <cell r="I413">
            <v>0</v>
          </cell>
          <cell r="J413">
            <v>0.6</v>
          </cell>
          <cell r="K413">
            <v>0</v>
          </cell>
        </row>
        <row r="414">
          <cell r="F414">
            <v>-31408.04</v>
          </cell>
          <cell r="G414">
            <v>0</v>
          </cell>
          <cell r="I414">
            <v>0</v>
          </cell>
          <cell r="J414">
            <v>-31408.04</v>
          </cell>
          <cell r="K414">
            <v>0</v>
          </cell>
        </row>
        <row r="415">
          <cell r="F415">
            <v>-536057.71</v>
          </cell>
          <cell r="G415">
            <v>0</v>
          </cell>
          <cell r="I415">
            <v>0</v>
          </cell>
          <cell r="J415">
            <v>-536057.71</v>
          </cell>
          <cell r="K415">
            <v>0</v>
          </cell>
        </row>
        <row r="416">
          <cell r="F416">
            <v>0</v>
          </cell>
          <cell r="G416">
            <v>0</v>
          </cell>
          <cell r="I416">
            <v>0</v>
          </cell>
          <cell r="J416">
            <v>0</v>
          </cell>
          <cell r="K416">
            <v>0</v>
          </cell>
        </row>
        <row r="417">
          <cell r="F417">
            <v>12785165.560000002</v>
          </cell>
          <cell r="G417">
            <v>0</v>
          </cell>
          <cell r="I417">
            <v>0</v>
          </cell>
          <cell r="J417">
            <v>12785165.560000002</v>
          </cell>
          <cell r="K417">
            <v>8901747</v>
          </cell>
        </row>
        <row r="418">
          <cell r="F418">
            <v>13695204.630000003</v>
          </cell>
          <cell r="G418">
            <v>0</v>
          </cell>
          <cell r="I418">
            <v>0</v>
          </cell>
          <cell r="J418">
            <v>13695204.630000003</v>
          </cell>
          <cell r="K418">
            <v>12483773</v>
          </cell>
        </row>
        <row r="420">
          <cell r="F420">
            <v>0</v>
          </cell>
          <cell r="G420">
            <v>0</v>
          </cell>
          <cell r="I420">
            <v>0</v>
          </cell>
          <cell r="J420">
            <v>0</v>
          </cell>
          <cell r="K420">
            <v>-308</v>
          </cell>
        </row>
        <row r="421">
          <cell r="F421">
            <v>0</v>
          </cell>
          <cell r="G421">
            <v>0</v>
          </cell>
          <cell r="I421">
            <v>0</v>
          </cell>
          <cell r="J421">
            <v>0</v>
          </cell>
          <cell r="K421">
            <v>-308</v>
          </cell>
        </row>
        <row r="422">
          <cell r="F422">
            <v>0</v>
          </cell>
          <cell r="G422">
            <v>0</v>
          </cell>
          <cell r="I422">
            <v>0</v>
          </cell>
          <cell r="J422">
            <v>0</v>
          </cell>
          <cell r="K422">
            <v>-431638</v>
          </cell>
        </row>
        <row r="423">
          <cell r="F423">
            <v>0</v>
          </cell>
          <cell r="G423">
            <v>0</v>
          </cell>
          <cell r="I423">
            <v>0</v>
          </cell>
          <cell r="J423">
            <v>0</v>
          </cell>
          <cell r="K423">
            <v>-431638</v>
          </cell>
        </row>
        <row r="424">
          <cell r="F424">
            <v>0</v>
          </cell>
          <cell r="G424">
            <v>0</v>
          </cell>
          <cell r="I424">
            <v>0</v>
          </cell>
          <cell r="J424">
            <v>0</v>
          </cell>
          <cell r="K424">
            <v>-47346</v>
          </cell>
        </row>
        <row r="425">
          <cell r="F425">
            <v>0</v>
          </cell>
          <cell r="G425">
            <v>0</v>
          </cell>
          <cell r="I425">
            <v>0</v>
          </cell>
          <cell r="J425">
            <v>0</v>
          </cell>
          <cell r="K425">
            <v>-47346</v>
          </cell>
        </row>
        <row r="426">
          <cell r="F426">
            <v>-202015.47</v>
          </cell>
          <cell r="G426">
            <v>0</v>
          </cell>
          <cell r="I426">
            <v>0</v>
          </cell>
          <cell r="J426">
            <v>-202015.47</v>
          </cell>
          <cell r="K426">
            <v>-80522</v>
          </cell>
        </row>
        <row r="427">
          <cell r="F427">
            <v>-202015.47</v>
          </cell>
          <cell r="G427">
            <v>0</v>
          </cell>
          <cell r="I427">
            <v>0</v>
          </cell>
          <cell r="J427">
            <v>-202015.47</v>
          </cell>
          <cell r="K427">
            <v>-80522</v>
          </cell>
        </row>
        <row r="428">
          <cell r="F428">
            <v>0</v>
          </cell>
          <cell r="G428">
            <v>0</v>
          </cell>
          <cell r="I428">
            <v>0</v>
          </cell>
          <cell r="J428">
            <v>0</v>
          </cell>
          <cell r="K428">
            <v>-64416</v>
          </cell>
        </row>
        <row r="429">
          <cell r="F429">
            <v>0</v>
          </cell>
          <cell r="G429">
            <v>0</v>
          </cell>
          <cell r="I429">
            <v>0</v>
          </cell>
          <cell r="J429">
            <v>0</v>
          </cell>
          <cell r="K429">
            <v>-64416</v>
          </cell>
        </row>
        <row r="430">
          <cell r="F430">
            <v>-3559171.47</v>
          </cell>
          <cell r="G430">
            <v>0</v>
          </cell>
          <cell r="I430">
            <v>0</v>
          </cell>
          <cell r="J430">
            <v>-3559171.47</v>
          </cell>
          <cell r="K430">
            <v>-7297942</v>
          </cell>
        </row>
        <row r="431">
          <cell r="F431">
            <v>0</v>
          </cell>
          <cell r="G431">
            <v>0</v>
          </cell>
          <cell r="I431">
            <v>0</v>
          </cell>
          <cell r="J431">
            <v>0</v>
          </cell>
          <cell r="K431">
            <v>0</v>
          </cell>
        </row>
        <row r="432">
          <cell r="F432">
            <v>-3559171.47</v>
          </cell>
          <cell r="G432">
            <v>0</v>
          </cell>
          <cell r="I432">
            <v>0</v>
          </cell>
          <cell r="J432">
            <v>-3559171.47</v>
          </cell>
          <cell r="K432">
            <v>-7297942</v>
          </cell>
        </row>
        <row r="433">
          <cell r="F433">
            <v>-3761186.94</v>
          </cell>
          <cell r="G433">
            <v>0</v>
          </cell>
          <cell r="I433">
            <v>0</v>
          </cell>
          <cell r="J433">
            <v>-3761186.94</v>
          </cell>
          <cell r="K433">
            <v>-7922172</v>
          </cell>
        </row>
        <row r="435">
          <cell r="F435">
            <v>0</v>
          </cell>
          <cell r="G435">
            <v>0</v>
          </cell>
          <cell r="I435">
            <v>0</v>
          </cell>
          <cell r="J435">
            <v>0</v>
          </cell>
          <cell r="K435">
            <v>0</v>
          </cell>
        </row>
        <row r="436">
          <cell r="F436">
            <v>0</v>
          </cell>
          <cell r="G436">
            <v>0</v>
          </cell>
          <cell r="I436">
            <v>0</v>
          </cell>
          <cell r="J436">
            <v>0</v>
          </cell>
          <cell r="K436">
            <v>550</v>
          </cell>
        </row>
        <row r="437">
          <cell r="F437">
            <v>0</v>
          </cell>
          <cell r="G437">
            <v>0</v>
          </cell>
          <cell r="I437">
            <v>0</v>
          </cell>
          <cell r="J437">
            <v>0</v>
          </cell>
          <cell r="K437">
            <v>550</v>
          </cell>
        </row>
        <row r="438">
          <cell r="F438">
            <v>0</v>
          </cell>
          <cell r="G438">
            <v>0</v>
          </cell>
          <cell r="I438">
            <v>0</v>
          </cell>
          <cell r="J438">
            <v>0</v>
          </cell>
          <cell r="K438">
            <v>70952</v>
          </cell>
        </row>
        <row r="439">
          <cell r="F439">
            <v>0</v>
          </cell>
          <cell r="G439">
            <v>0</v>
          </cell>
          <cell r="I439">
            <v>0</v>
          </cell>
          <cell r="J439">
            <v>0</v>
          </cell>
          <cell r="K439">
            <v>282243</v>
          </cell>
        </row>
        <row r="440">
          <cell r="F440">
            <v>0</v>
          </cell>
          <cell r="G440">
            <v>0</v>
          </cell>
          <cell r="I440">
            <v>0</v>
          </cell>
          <cell r="J440">
            <v>0</v>
          </cell>
          <cell r="K440">
            <v>0</v>
          </cell>
        </row>
        <row r="441">
          <cell r="F441">
            <v>0</v>
          </cell>
          <cell r="G441">
            <v>0</v>
          </cell>
          <cell r="I441">
            <v>0</v>
          </cell>
          <cell r="J441">
            <v>0</v>
          </cell>
          <cell r="K441">
            <v>0</v>
          </cell>
        </row>
        <row r="442">
          <cell r="F442">
            <v>0</v>
          </cell>
          <cell r="G442">
            <v>0</v>
          </cell>
          <cell r="I442">
            <v>0</v>
          </cell>
          <cell r="J442">
            <v>0</v>
          </cell>
          <cell r="K442">
            <v>353195</v>
          </cell>
        </row>
        <row r="443">
          <cell r="F443">
            <v>0</v>
          </cell>
          <cell r="G443">
            <v>0</v>
          </cell>
          <cell r="I443">
            <v>0</v>
          </cell>
          <cell r="J443">
            <v>0</v>
          </cell>
          <cell r="K443">
            <v>6202</v>
          </cell>
        </row>
        <row r="444">
          <cell r="F444">
            <v>0</v>
          </cell>
          <cell r="G444">
            <v>0</v>
          </cell>
          <cell r="I444">
            <v>0</v>
          </cell>
          <cell r="J444">
            <v>0</v>
          </cell>
          <cell r="K444">
            <v>6202</v>
          </cell>
        </row>
        <row r="445">
          <cell r="F445">
            <v>0</v>
          </cell>
          <cell r="G445">
            <v>0</v>
          </cell>
          <cell r="I445">
            <v>0</v>
          </cell>
          <cell r="J445">
            <v>0</v>
          </cell>
          <cell r="K445">
            <v>1862</v>
          </cell>
        </row>
        <row r="446">
          <cell r="F446">
            <v>5818.48</v>
          </cell>
          <cell r="G446">
            <v>0</v>
          </cell>
          <cell r="I446">
            <v>0</v>
          </cell>
          <cell r="J446">
            <v>5818.48</v>
          </cell>
          <cell r="K446">
            <v>5396</v>
          </cell>
        </row>
        <row r="447">
          <cell r="F447">
            <v>5818.48</v>
          </cell>
          <cell r="G447">
            <v>0</v>
          </cell>
          <cell r="I447">
            <v>0</v>
          </cell>
          <cell r="J447">
            <v>5818.48</v>
          </cell>
          <cell r="K447">
            <v>7258</v>
          </cell>
        </row>
        <row r="448">
          <cell r="F448">
            <v>0</v>
          </cell>
          <cell r="G448">
            <v>0</v>
          </cell>
          <cell r="I448">
            <v>0</v>
          </cell>
          <cell r="J448">
            <v>0</v>
          </cell>
          <cell r="K448">
            <v>5272</v>
          </cell>
        </row>
        <row r="449">
          <cell r="F449">
            <v>0</v>
          </cell>
          <cell r="G449">
            <v>0</v>
          </cell>
          <cell r="I449">
            <v>0</v>
          </cell>
          <cell r="J449">
            <v>0</v>
          </cell>
          <cell r="K449">
            <v>5272</v>
          </cell>
        </row>
        <row r="450">
          <cell r="F450">
            <v>188417.33</v>
          </cell>
          <cell r="G450">
            <v>0</v>
          </cell>
          <cell r="I450">
            <v>0</v>
          </cell>
          <cell r="J450">
            <v>188417.33</v>
          </cell>
          <cell r="K450">
            <v>12098</v>
          </cell>
        </row>
        <row r="451">
          <cell r="F451">
            <v>264410.23999999999</v>
          </cell>
          <cell r="G451">
            <v>0</v>
          </cell>
          <cell r="I451">
            <v>0</v>
          </cell>
          <cell r="J451">
            <v>264410.23999999999</v>
          </cell>
          <cell r="K451">
            <v>284598</v>
          </cell>
        </row>
        <row r="452">
          <cell r="F452">
            <v>3082.48</v>
          </cell>
          <cell r="G452">
            <v>0</v>
          </cell>
          <cell r="I452">
            <v>0</v>
          </cell>
          <cell r="J452">
            <v>3082.48</v>
          </cell>
          <cell r="K452">
            <v>2178</v>
          </cell>
        </row>
        <row r="453">
          <cell r="F453">
            <v>0</v>
          </cell>
          <cell r="G453">
            <v>0</v>
          </cell>
          <cell r="I453">
            <v>0</v>
          </cell>
          <cell r="J453">
            <v>0</v>
          </cell>
          <cell r="K453">
            <v>0</v>
          </cell>
        </row>
        <row r="454">
          <cell r="F454">
            <v>0</v>
          </cell>
          <cell r="G454">
            <v>0</v>
          </cell>
          <cell r="I454">
            <v>0</v>
          </cell>
          <cell r="J454">
            <v>0</v>
          </cell>
          <cell r="K454">
            <v>0</v>
          </cell>
        </row>
        <row r="455">
          <cell r="F455">
            <v>0</v>
          </cell>
          <cell r="G455">
            <v>0</v>
          </cell>
          <cell r="I455">
            <v>0</v>
          </cell>
          <cell r="J455">
            <v>0</v>
          </cell>
          <cell r="K455">
            <v>0</v>
          </cell>
        </row>
        <row r="456">
          <cell r="F456">
            <v>455910.05</v>
          </cell>
          <cell r="G456">
            <v>0</v>
          </cell>
          <cell r="I456">
            <v>0</v>
          </cell>
          <cell r="J456">
            <v>455910.05</v>
          </cell>
          <cell r="K456">
            <v>298874</v>
          </cell>
        </row>
        <row r="457">
          <cell r="F457">
            <v>0</v>
          </cell>
          <cell r="G457">
            <v>0</v>
          </cell>
          <cell r="I457">
            <v>0</v>
          </cell>
          <cell r="J457">
            <v>0</v>
          </cell>
          <cell r="K457">
            <v>524</v>
          </cell>
        </row>
        <row r="458">
          <cell r="F458">
            <v>0</v>
          </cell>
          <cell r="G458">
            <v>0</v>
          </cell>
          <cell r="I458">
            <v>0</v>
          </cell>
          <cell r="J458">
            <v>0</v>
          </cell>
          <cell r="K458">
            <v>524</v>
          </cell>
        </row>
        <row r="459">
          <cell r="F459">
            <v>461728.53</v>
          </cell>
          <cell r="G459">
            <v>0</v>
          </cell>
          <cell r="I459">
            <v>0</v>
          </cell>
          <cell r="J459">
            <v>461728.53</v>
          </cell>
          <cell r="K459">
            <v>671875</v>
          </cell>
        </row>
        <row r="461">
          <cell r="F461">
            <v>0</v>
          </cell>
          <cell r="G461">
            <v>0</v>
          </cell>
          <cell r="I461">
            <v>0</v>
          </cell>
          <cell r="J461">
            <v>0</v>
          </cell>
          <cell r="K461">
            <v>0</v>
          </cell>
        </row>
        <row r="463">
          <cell r="F463">
            <v>0</v>
          </cell>
          <cell r="G463">
            <v>0</v>
          </cell>
          <cell r="I463">
            <v>0</v>
          </cell>
          <cell r="J463">
            <v>0</v>
          </cell>
          <cell r="K463">
            <v>17802</v>
          </cell>
        </row>
        <row r="464">
          <cell r="F464">
            <v>0</v>
          </cell>
          <cell r="G464">
            <v>0</v>
          </cell>
          <cell r="I464">
            <v>0</v>
          </cell>
          <cell r="J464">
            <v>0</v>
          </cell>
          <cell r="K464">
            <v>71685</v>
          </cell>
        </row>
        <row r="465">
          <cell r="F465">
            <v>0</v>
          </cell>
          <cell r="G465">
            <v>0</v>
          </cell>
          <cell r="I465">
            <v>0</v>
          </cell>
          <cell r="J465">
            <v>0</v>
          </cell>
          <cell r="K465">
            <v>441316</v>
          </cell>
        </row>
        <row r="466">
          <cell r="F466">
            <v>0</v>
          </cell>
          <cell r="G466">
            <v>0</v>
          </cell>
          <cell r="I466">
            <v>0</v>
          </cell>
          <cell r="J466">
            <v>0</v>
          </cell>
          <cell r="K466">
            <v>70272</v>
          </cell>
        </row>
        <row r="467">
          <cell r="F467">
            <v>0</v>
          </cell>
          <cell r="G467">
            <v>0</v>
          </cell>
          <cell r="I467">
            <v>0</v>
          </cell>
          <cell r="J467">
            <v>0</v>
          </cell>
          <cell r="K467">
            <v>11175</v>
          </cell>
        </row>
        <row r="468">
          <cell r="F468">
            <v>0</v>
          </cell>
          <cell r="G468">
            <v>0</v>
          </cell>
          <cell r="I468">
            <v>0</v>
          </cell>
          <cell r="J468">
            <v>0</v>
          </cell>
          <cell r="K468">
            <v>700</v>
          </cell>
        </row>
        <row r="469">
          <cell r="F469">
            <v>0</v>
          </cell>
          <cell r="G469">
            <v>0</v>
          </cell>
          <cell r="I469">
            <v>0</v>
          </cell>
          <cell r="J469">
            <v>0</v>
          </cell>
          <cell r="K469">
            <v>107181</v>
          </cell>
        </row>
        <row r="470">
          <cell r="F470">
            <v>0</v>
          </cell>
          <cell r="G470">
            <v>0</v>
          </cell>
          <cell r="I470">
            <v>0</v>
          </cell>
          <cell r="J470">
            <v>0</v>
          </cell>
          <cell r="K470">
            <v>14347</v>
          </cell>
        </row>
        <row r="471">
          <cell r="F471">
            <v>-148.35</v>
          </cell>
          <cell r="G471">
            <v>0</v>
          </cell>
          <cell r="I471">
            <v>0</v>
          </cell>
          <cell r="J471">
            <v>-148.35</v>
          </cell>
          <cell r="K471">
            <v>-3570</v>
          </cell>
        </row>
        <row r="472">
          <cell r="F472">
            <v>-597.37</v>
          </cell>
          <cell r="G472">
            <v>0</v>
          </cell>
          <cell r="I472">
            <v>0</v>
          </cell>
          <cell r="J472">
            <v>-597.37</v>
          </cell>
          <cell r="K472">
            <v>-27989</v>
          </cell>
        </row>
        <row r="473">
          <cell r="F473">
            <v>-80.97</v>
          </cell>
          <cell r="G473">
            <v>0</v>
          </cell>
          <cell r="I473">
            <v>0</v>
          </cell>
          <cell r="J473">
            <v>-80.97</v>
          </cell>
          <cell r="K473">
            <v>-435885</v>
          </cell>
        </row>
        <row r="474">
          <cell r="F474">
            <v>0</v>
          </cell>
          <cell r="G474">
            <v>0</v>
          </cell>
          <cell r="I474">
            <v>0</v>
          </cell>
          <cell r="J474">
            <v>0</v>
          </cell>
          <cell r="K474">
            <v>-71937</v>
          </cell>
        </row>
        <row r="475">
          <cell r="F475">
            <v>-93.13</v>
          </cell>
          <cell r="G475">
            <v>0</v>
          </cell>
          <cell r="I475">
            <v>0</v>
          </cell>
          <cell r="J475">
            <v>-93.13</v>
          </cell>
          <cell r="K475">
            <v>-4293</v>
          </cell>
        </row>
        <row r="476">
          <cell r="F476">
            <v>-5.83</v>
          </cell>
          <cell r="G476">
            <v>0</v>
          </cell>
          <cell r="I476">
            <v>0</v>
          </cell>
          <cell r="J476">
            <v>-5.83</v>
          </cell>
          <cell r="K476">
            <v>-117</v>
          </cell>
        </row>
        <row r="477">
          <cell r="F477">
            <v>-893.18</v>
          </cell>
          <cell r="G477">
            <v>0</v>
          </cell>
          <cell r="I477">
            <v>0</v>
          </cell>
          <cell r="J477">
            <v>-893.18</v>
          </cell>
          <cell r="K477">
            <v>-30070</v>
          </cell>
        </row>
        <row r="478">
          <cell r="F478">
            <v>0</v>
          </cell>
          <cell r="G478">
            <v>0</v>
          </cell>
          <cell r="I478">
            <v>0</v>
          </cell>
          <cell r="J478">
            <v>0</v>
          </cell>
          <cell r="K478">
            <v>1839</v>
          </cell>
        </row>
        <row r="479">
          <cell r="F479">
            <v>0</v>
          </cell>
          <cell r="G479">
            <v>0</v>
          </cell>
          <cell r="I479">
            <v>0</v>
          </cell>
          <cell r="J479">
            <v>0</v>
          </cell>
          <cell r="K479">
            <v>0</v>
          </cell>
        </row>
        <row r="480">
          <cell r="F480">
            <v>0</v>
          </cell>
          <cell r="G480">
            <v>0</v>
          </cell>
          <cell r="I480">
            <v>0</v>
          </cell>
          <cell r="J480">
            <v>0</v>
          </cell>
          <cell r="K480">
            <v>0</v>
          </cell>
        </row>
        <row r="481">
          <cell r="F481">
            <v>0</v>
          </cell>
          <cell r="G481">
            <v>0</v>
          </cell>
          <cell r="I481">
            <v>0</v>
          </cell>
          <cell r="J481">
            <v>0</v>
          </cell>
          <cell r="K481">
            <v>62052</v>
          </cell>
        </row>
        <row r="482">
          <cell r="F482">
            <v>0</v>
          </cell>
          <cell r="G482">
            <v>0</v>
          </cell>
          <cell r="I482">
            <v>0</v>
          </cell>
          <cell r="J482">
            <v>0</v>
          </cell>
          <cell r="K482">
            <v>0</v>
          </cell>
        </row>
        <row r="483">
          <cell r="F483">
            <v>0</v>
          </cell>
          <cell r="G483">
            <v>0</v>
          </cell>
          <cell r="I483">
            <v>0</v>
          </cell>
          <cell r="J483">
            <v>0</v>
          </cell>
          <cell r="K483">
            <v>27924</v>
          </cell>
        </row>
        <row r="484">
          <cell r="F484">
            <v>0</v>
          </cell>
          <cell r="G484">
            <v>0</v>
          </cell>
          <cell r="I484">
            <v>0</v>
          </cell>
          <cell r="J484">
            <v>0</v>
          </cell>
          <cell r="K484">
            <v>81674</v>
          </cell>
        </row>
        <row r="485">
          <cell r="F485">
            <v>-232.7</v>
          </cell>
          <cell r="G485">
            <v>0</v>
          </cell>
          <cell r="I485">
            <v>0</v>
          </cell>
          <cell r="J485">
            <v>-232.7</v>
          </cell>
          <cell r="K485">
            <v>-21406</v>
          </cell>
        </row>
        <row r="486">
          <cell r="F486">
            <v>-2397</v>
          </cell>
          <cell r="G486">
            <v>0</v>
          </cell>
          <cell r="I486">
            <v>0</v>
          </cell>
          <cell r="J486">
            <v>-2397</v>
          </cell>
          <cell r="K486">
            <v>-43766</v>
          </cell>
        </row>
        <row r="487">
          <cell r="F487">
            <v>0</v>
          </cell>
          <cell r="G487">
            <v>0</v>
          </cell>
          <cell r="I487">
            <v>0</v>
          </cell>
          <cell r="J487">
            <v>0</v>
          </cell>
          <cell r="K487">
            <v>1854</v>
          </cell>
        </row>
        <row r="488">
          <cell r="F488">
            <v>-4448.53</v>
          </cell>
          <cell r="G488">
            <v>0</v>
          </cell>
          <cell r="I488">
            <v>0</v>
          </cell>
          <cell r="J488">
            <v>-4448.53</v>
          </cell>
          <cell r="K488">
            <v>270788</v>
          </cell>
        </row>
        <row r="489">
          <cell r="F489">
            <v>0</v>
          </cell>
          <cell r="G489">
            <v>0</v>
          </cell>
          <cell r="I489">
            <v>0</v>
          </cell>
          <cell r="J489">
            <v>0</v>
          </cell>
          <cell r="K489">
            <v>0</v>
          </cell>
        </row>
        <row r="490">
          <cell r="F490">
            <v>0</v>
          </cell>
          <cell r="G490">
            <v>0</v>
          </cell>
          <cell r="I490">
            <v>0</v>
          </cell>
          <cell r="J490">
            <v>0</v>
          </cell>
          <cell r="K490">
            <v>3511054</v>
          </cell>
        </row>
        <row r="491">
          <cell r="F491">
            <v>0</v>
          </cell>
          <cell r="G491">
            <v>0</v>
          </cell>
          <cell r="I491">
            <v>0</v>
          </cell>
          <cell r="J491">
            <v>0</v>
          </cell>
          <cell r="K491">
            <v>974404</v>
          </cell>
        </row>
        <row r="492">
          <cell r="F492">
            <v>0</v>
          </cell>
          <cell r="G492">
            <v>0</v>
          </cell>
          <cell r="I492">
            <v>0</v>
          </cell>
          <cell r="J492">
            <v>0</v>
          </cell>
          <cell r="K492">
            <v>1036688</v>
          </cell>
        </row>
        <row r="493">
          <cell r="F493">
            <v>0</v>
          </cell>
          <cell r="G493">
            <v>0</v>
          </cell>
          <cell r="I493">
            <v>0</v>
          </cell>
          <cell r="J493">
            <v>0</v>
          </cell>
          <cell r="K493">
            <v>134017</v>
          </cell>
        </row>
        <row r="494">
          <cell r="F494">
            <v>0</v>
          </cell>
          <cell r="G494">
            <v>0</v>
          </cell>
          <cell r="I494">
            <v>0</v>
          </cell>
          <cell r="J494">
            <v>0</v>
          </cell>
          <cell r="K494">
            <v>1273758</v>
          </cell>
        </row>
        <row r="495">
          <cell r="F495">
            <v>0</v>
          </cell>
          <cell r="G495">
            <v>0</v>
          </cell>
          <cell r="I495">
            <v>0</v>
          </cell>
          <cell r="J495">
            <v>0</v>
          </cell>
          <cell r="K495">
            <v>108790</v>
          </cell>
        </row>
        <row r="496">
          <cell r="F496">
            <v>0</v>
          </cell>
          <cell r="G496">
            <v>0</v>
          </cell>
          <cell r="I496">
            <v>0</v>
          </cell>
          <cell r="J496">
            <v>0</v>
          </cell>
          <cell r="K496">
            <v>4085189</v>
          </cell>
        </row>
        <row r="497">
          <cell r="F497">
            <v>0</v>
          </cell>
          <cell r="G497">
            <v>0</v>
          </cell>
          <cell r="I497">
            <v>0</v>
          </cell>
          <cell r="J497">
            <v>0</v>
          </cell>
          <cell r="K497">
            <v>2656668</v>
          </cell>
        </row>
        <row r="498">
          <cell r="F498">
            <v>0</v>
          </cell>
          <cell r="G498">
            <v>0</v>
          </cell>
          <cell r="I498">
            <v>0</v>
          </cell>
          <cell r="J498">
            <v>0</v>
          </cell>
          <cell r="K498">
            <v>613738</v>
          </cell>
        </row>
        <row r="499">
          <cell r="F499">
            <v>0</v>
          </cell>
          <cell r="G499">
            <v>0</v>
          </cell>
          <cell r="I499">
            <v>0</v>
          </cell>
          <cell r="J499">
            <v>0</v>
          </cell>
          <cell r="K499">
            <v>1133787</v>
          </cell>
        </row>
        <row r="500">
          <cell r="F500">
            <v>0</v>
          </cell>
          <cell r="G500">
            <v>0</v>
          </cell>
          <cell r="I500">
            <v>0</v>
          </cell>
          <cell r="J500">
            <v>0</v>
          </cell>
          <cell r="K500">
            <v>91826</v>
          </cell>
        </row>
        <row r="501">
          <cell r="F501">
            <v>0</v>
          </cell>
          <cell r="G501">
            <v>0</v>
          </cell>
          <cell r="I501">
            <v>0</v>
          </cell>
          <cell r="J501">
            <v>0</v>
          </cell>
          <cell r="K501">
            <v>385231</v>
          </cell>
        </row>
        <row r="502">
          <cell r="F502">
            <v>0</v>
          </cell>
          <cell r="G502">
            <v>0</v>
          </cell>
          <cell r="I502">
            <v>0</v>
          </cell>
          <cell r="J502">
            <v>0</v>
          </cell>
          <cell r="K502">
            <v>837307</v>
          </cell>
        </row>
        <row r="503">
          <cell r="F503">
            <v>0</v>
          </cell>
          <cell r="G503">
            <v>0</v>
          </cell>
          <cell r="I503">
            <v>0</v>
          </cell>
          <cell r="J503">
            <v>0</v>
          </cell>
          <cell r="K503">
            <v>1196015</v>
          </cell>
        </row>
        <row r="504">
          <cell r="F504">
            <v>0</v>
          </cell>
          <cell r="G504">
            <v>0</v>
          </cell>
          <cell r="I504">
            <v>0</v>
          </cell>
          <cell r="J504">
            <v>0</v>
          </cell>
          <cell r="K504">
            <v>1338392</v>
          </cell>
        </row>
        <row r="505">
          <cell r="F505">
            <v>0</v>
          </cell>
          <cell r="G505">
            <v>0</v>
          </cell>
          <cell r="I505">
            <v>0</v>
          </cell>
          <cell r="J505">
            <v>0</v>
          </cell>
          <cell r="K505">
            <v>4496570</v>
          </cell>
        </row>
        <row r="506">
          <cell r="F506">
            <v>0</v>
          </cell>
          <cell r="G506">
            <v>0</v>
          </cell>
          <cell r="I506">
            <v>0</v>
          </cell>
          <cell r="J506">
            <v>0</v>
          </cell>
          <cell r="K506">
            <v>1129695</v>
          </cell>
        </row>
        <row r="507">
          <cell r="F507">
            <v>0</v>
          </cell>
          <cell r="G507">
            <v>0</v>
          </cell>
          <cell r="I507">
            <v>0</v>
          </cell>
          <cell r="J507">
            <v>0</v>
          </cell>
          <cell r="K507">
            <v>4941971</v>
          </cell>
        </row>
        <row r="508">
          <cell r="F508">
            <v>0</v>
          </cell>
          <cell r="G508">
            <v>0</v>
          </cell>
          <cell r="I508">
            <v>0</v>
          </cell>
          <cell r="J508">
            <v>0</v>
          </cell>
          <cell r="K508">
            <v>1459061</v>
          </cell>
        </row>
        <row r="509">
          <cell r="F509">
            <v>0</v>
          </cell>
          <cell r="G509">
            <v>0</v>
          </cell>
          <cell r="I509">
            <v>0</v>
          </cell>
          <cell r="J509">
            <v>0</v>
          </cell>
          <cell r="K509">
            <v>4901393</v>
          </cell>
        </row>
        <row r="510">
          <cell r="F510">
            <v>0</v>
          </cell>
          <cell r="G510">
            <v>0</v>
          </cell>
          <cell r="I510">
            <v>0</v>
          </cell>
          <cell r="J510">
            <v>0</v>
          </cell>
          <cell r="K510">
            <v>4353054</v>
          </cell>
        </row>
        <row r="511">
          <cell r="F511">
            <v>0</v>
          </cell>
          <cell r="G511">
            <v>0</v>
          </cell>
          <cell r="I511">
            <v>0</v>
          </cell>
          <cell r="J511">
            <v>0</v>
          </cell>
          <cell r="K511">
            <v>552015</v>
          </cell>
        </row>
        <row r="512">
          <cell r="F512">
            <v>0</v>
          </cell>
          <cell r="G512">
            <v>0</v>
          </cell>
          <cell r="I512">
            <v>0</v>
          </cell>
          <cell r="J512">
            <v>0</v>
          </cell>
          <cell r="K512">
            <v>483234</v>
          </cell>
        </row>
        <row r="513">
          <cell r="F513">
            <v>0</v>
          </cell>
          <cell r="G513">
            <v>0</v>
          </cell>
          <cell r="I513">
            <v>0</v>
          </cell>
          <cell r="J513">
            <v>0</v>
          </cell>
          <cell r="K513">
            <v>42942</v>
          </cell>
        </row>
        <row r="514">
          <cell r="F514">
            <v>0</v>
          </cell>
          <cell r="G514">
            <v>0</v>
          </cell>
          <cell r="I514">
            <v>0</v>
          </cell>
          <cell r="J514">
            <v>0</v>
          </cell>
          <cell r="K514">
            <v>192560</v>
          </cell>
        </row>
        <row r="515">
          <cell r="F515">
            <v>0</v>
          </cell>
          <cell r="G515">
            <v>0</v>
          </cell>
          <cell r="I515">
            <v>0</v>
          </cell>
          <cell r="J515">
            <v>0</v>
          </cell>
          <cell r="K515">
            <v>6420033</v>
          </cell>
        </row>
        <row r="516">
          <cell r="F516">
            <v>0</v>
          </cell>
          <cell r="G516">
            <v>0</v>
          </cell>
          <cell r="I516">
            <v>0</v>
          </cell>
          <cell r="J516">
            <v>0</v>
          </cell>
          <cell r="K516">
            <v>2625513</v>
          </cell>
        </row>
        <row r="517">
          <cell r="F517">
            <v>0</v>
          </cell>
          <cell r="G517">
            <v>0</v>
          </cell>
          <cell r="I517">
            <v>0</v>
          </cell>
          <cell r="J517">
            <v>0</v>
          </cell>
          <cell r="K517">
            <v>2472766</v>
          </cell>
        </row>
        <row r="518">
          <cell r="F518">
            <v>0</v>
          </cell>
          <cell r="G518">
            <v>0</v>
          </cell>
          <cell r="I518">
            <v>0</v>
          </cell>
          <cell r="J518">
            <v>0</v>
          </cell>
          <cell r="K518">
            <v>8326395</v>
          </cell>
        </row>
        <row r="519">
          <cell r="F519">
            <v>0</v>
          </cell>
          <cell r="G519">
            <v>0</v>
          </cell>
          <cell r="I519">
            <v>0</v>
          </cell>
          <cell r="J519">
            <v>0</v>
          </cell>
          <cell r="K519">
            <v>10452350</v>
          </cell>
        </row>
        <row r="520">
          <cell r="F520">
            <v>0</v>
          </cell>
          <cell r="G520">
            <v>0</v>
          </cell>
          <cell r="I520">
            <v>0</v>
          </cell>
          <cell r="J520">
            <v>0</v>
          </cell>
          <cell r="K520">
            <v>109118</v>
          </cell>
        </row>
        <row r="521">
          <cell r="F521">
            <v>0</v>
          </cell>
          <cell r="G521">
            <v>0</v>
          </cell>
          <cell r="I521">
            <v>0</v>
          </cell>
          <cell r="J521">
            <v>0</v>
          </cell>
          <cell r="K521">
            <v>1769670</v>
          </cell>
        </row>
        <row r="522">
          <cell r="F522">
            <v>0</v>
          </cell>
          <cell r="G522">
            <v>0</v>
          </cell>
          <cell r="I522">
            <v>0</v>
          </cell>
          <cell r="J522">
            <v>0</v>
          </cell>
          <cell r="K522">
            <v>6383751</v>
          </cell>
        </row>
        <row r="523">
          <cell r="F523">
            <v>0</v>
          </cell>
          <cell r="G523">
            <v>0</v>
          </cell>
          <cell r="I523">
            <v>0</v>
          </cell>
          <cell r="J523">
            <v>0</v>
          </cell>
          <cell r="K523">
            <v>8960639</v>
          </cell>
        </row>
        <row r="524">
          <cell r="F524">
            <v>0</v>
          </cell>
          <cell r="G524">
            <v>0</v>
          </cell>
          <cell r="I524">
            <v>0</v>
          </cell>
          <cell r="J524">
            <v>0</v>
          </cell>
          <cell r="K524">
            <v>1233302</v>
          </cell>
        </row>
        <row r="525">
          <cell r="F525">
            <v>0</v>
          </cell>
          <cell r="G525">
            <v>0</v>
          </cell>
          <cell r="I525">
            <v>0</v>
          </cell>
          <cell r="J525">
            <v>0</v>
          </cell>
          <cell r="K525">
            <v>152123</v>
          </cell>
        </row>
        <row r="526">
          <cell r="F526">
            <v>0</v>
          </cell>
          <cell r="G526">
            <v>0</v>
          </cell>
          <cell r="I526">
            <v>0</v>
          </cell>
          <cell r="J526">
            <v>0</v>
          </cell>
          <cell r="K526">
            <v>686874</v>
          </cell>
        </row>
        <row r="527">
          <cell r="F527">
            <v>0</v>
          </cell>
          <cell r="G527">
            <v>0</v>
          </cell>
          <cell r="I527">
            <v>0</v>
          </cell>
          <cell r="J527">
            <v>0</v>
          </cell>
          <cell r="K527">
            <v>987014</v>
          </cell>
        </row>
        <row r="528">
          <cell r="F528">
            <v>0</v>
          </cell>
          <cell r="G528">
            <v>0</v>
          </cell>
          <cell r="I528">
            <v>0</v>
          </cell>
          <cell r="J528">
            <v>0</v>
          </cell>
          <cell r="K528">
            <v>0</v>
          </cell>
        </row>
        <row r="529">
          <cell r="F529">
            <v>0</v>
          </cell>
          <cell r="G529">
            <v>0</v>
          </cell>
          <cell r="I529">
            <v>0</v>
          </cell>
          <cell r="J529">
            <v>0</v>
          </cell>
          <cell r="K529">
            <v>246319</v>
          </cell>
        </row>
        <row r="530">
          <cell r="F530">
            <v>0</v>
          </cell>
          <cell r="G530">
            <v>0</v>
          </cell>
          <cell r="I530">
            <v>0</v>
          </cell>
          <cell r="J530">
            <v>0</v>
          </cell>
          <cell r="K530">
            <v>168337</v>
          </cell>
        </row>
        <row r="531">
          <cell r="F531">
            <v>0</v>
          </cell>
          <cell r="G531">
            <v>0</v>
          </cell>
          <cell r="I531">
            <v>0</v>
          </cell>
          <cell r="J531">
            <v>0</v>
          </cell>
          <cell r="K531">
            <v>0</v>
          </cell>
        </row>
        <row r="532">
          <cell r="F532">
            <v>0</v>
          </cell>
          <cell r="G532">
            <v>0</v>
          </cell>
          <cell r="I532">
            <v>0</v>
          </cell>
          <cell r="J532">
            <v>0</v>
          </cell>
          <cell r="K532">
            <v>5553</v>
          </cell>
        </row>
        <row r="533">
          <cell r="F533">
            <v>0</v>
          </cell>
          <cell r="G533">
            <v>0</v>
          </cell>
          <cell r="I533">
            <v>0</v>
          </cell>
          <cell r="J533">
            <v>0</v>
          </cell>
          <cell r="K533">
            <v>-1851909</v>
          </cell>
        </row>
        <row r="534">
          <cell r="F534">
            <v>0</v>
          </cell>
          <cell r="G534">
            <v>0</v>
          </cell>
          <cell r="I534">
            <v>0</v>
          </cell>
          <cell r="J534">
            <v>0</v>
          </cell>
          <cell r="K534">
            <v>-577742</v>
          </cell>
        </row>
        <row r="535">
          <cell r="F535">
            <v>0</v>
          </cell>
          <cell r="G535">
            <v>0</v>
          </cell>
          <cell r="I535">
            <v>0</v>
          </cell>
          <cell r="J535">
            <v>0</v>
          </cell>
          <cell r="K535">
            <v>-596673</v>
          </cell>
        </row>
        <row r="536">
          <cell r="F536">
            <v>0</v>
          </cell>
          <cell r="G536">
            <v>0</v>
          </cell>
          <cell r="I536">
            <v>0</v>
          </cell>
          <cell r="J536">
            <v>0</v>
          </cell>
          <cell r="K536">
            <v>-70508</v>
          </cell>
        </row>
        <row r="537">
          <cell r="F537">
            <v>0</v>
          </cell>
          <cell r="G537">
            <v>0</v>
          </cell>
          <cell r="I537">
            <v>0</v>
          </cell>
          <cell r="J537">
            <v>0</v>
          </cell>
          <cell r="K537">
            <v>-1206432</v>
          </cell>
        </row>
        <row r="538">
          <cell r="F538">
            <v>0</v>
          </cell>
          <cell r="G538">
            <v>0</v>
          </cell>
          <cell r="I538">
            <v>0</v>
          </cell>
          <cell r="J538">
            <v>0</v>
          </cell>
          <cell r="K538">
            <v>0</v>
          </cell>
        </row>
        <row r="539">
          <cell r="F539">
            <v>0</v>
          </cell>
          <cell r="G539">
            <v>0</v>
          </cell>
          <cell r="I539">
            <v>0</v>
          </cell>
          <cell r="J539">
            <v>0</v>
          </cell>
          <cell r="K539">
            <v>-3064254</v>
          </cell>
        </row>
        <row r="540">
          <cell r="F540">
            <v>0</v>
          </cell>
          <cell r="G540">
            <v>0</v>
          </cell>
          <cell r="I540">
            <v>0</v>
          </cell>
          <cell r="J540">
            <v>0</v>
          </cell>
          <cell r="K540">
            <v>-2128359</v>
          </cell>
        </row>
        <row r="541">
          <cell r="F541">
            <v>0</v>
          </cell>
          <cell r="G541">
            <v>0</v>
          </cell>
          <cell r="I541">
            <v>0</v>
          </cell>
          <cell r="J541">
            <v>0</v>
          </cell>
          <cell r="K541">
            <v>-190708</v>
          </cell>
        </row>
        <row r="542">
          <cell r="F542">
            <v>0</v>
          </cell>
          <cell r="G542">
            <v>0</v>
          </cell>
          <cell r="I542">
            <v>0</v>
          </cell>
          <cell r="J542">
            <v>0</v>
          </cell>
          <cell r="K542">
            <v>-424911</v>
          </cell>
        </row>
        <row r="543">
          <cell r="F543">
            <v>0</v>
          </cell>
          <cell r="G543">
            <v>0</v>
          </cell>
          <cell r="I543">
            <v>0</v>
          </cell>
          <cell r="J543">
            <v>0</v>
          </cell>
          <cell r="K543">
            <v>-45354</v>
          </cell>
        </row>
        <row r="544">
          <cell r="F544">
            <v>0</v>
          </cell>
          <cell r="G544">
            <v>0</v>
          </cell>
          <cell r="I544">
            <v>0</v>
          </cell>
          <cell r="J544">
            <v>0</v>
          </cell>
          <cell r="K544">
            <v>-169304</v>
          </cell>
        </row>
        <row r="545">
          <cell r="F545">
            <v>0</v>
          </cell>
          <cell r="G545">
            <v>0</v>
          </cell>
          <cell r="I545">
            <v>0</v>
          </cell>
          <cell r="J545">
            <v>0</v>
          </cell>
          <cell r="K545">
            <v>-504032</v>
          </cell>
        </row>
        <row r="546">
          <cell r="F546">
            <v>0</v>
          </cell>
          <cell r="G546">
            <v>0</v>
          </cell>
          <cell r="I546">
            <v>0</v>
          </cell>
          <cell r="J546">
            <v>0</v>
          </cell>
          <cell r="K546">
            <v>-824762</v>
          </cell>
        </row>
        <row r="547">
          <cell r="F547">
            <v>0</v>
          </cell>
          <cell r="G547">
            <v>0</v>
          </cell>
          <cell r="I547">
            <v>0</v>
          </cell>
          <cell r="J547">
            <v>0</v>
          </cell>
          <cell r="K547">
            <v>-605125</v>
          </cell>
        </row>
        <row r="548">
          <cell r="F548">
            <v>0</v>
          </cell>
          <cell r="G548">
            <v>0</v>
          </cell>
          <cell r="I548">
            <v>0</v>
          </cell>
          <cell r="J548">
            <v>0</v>
          </cell>
          <cell r="K548">
            <v>-2250868</v>
          </cell>
        </row>
        <row r="549">
          <cell r="F549">
            <v>0</v>
          </cell>
          <cell r="G549">
            <v>0</v>
          </cell>
          <cell r="I549">
            <v>0</v>
          </cell>
          <cell r="J549">
            <v>0</v>
          </cell>
          <cell r="K549">
            <v>-519843</v>
          </cell>
        </row>
        <row r="550">
          <cell r="F550">
            <v>0</v>
          </cell>
          <cell r="G550">
            <v>0</v>
          </cell>
          <cell r="I550">
            <v>0</v>
          </cell>
          <cell r="J550">
            <v>0</v>
          </cell>
          <cell r="K550">
            <v>-3101081</v>
          </cell>
        </row>
        <row r="551">
          <cell r="F551">
            <v>0</v>
          </cell>
          <cell r="G551">
            <v>0</v>
          </cell>
          <cell r="I551">
            <v>0</v>
          </cell>
          <cell r="J551">
            <v>0</v>
          </cell>
          <cell r="K551">
            <v>-754229</v>
          </cell>
        </row>
        <row r="552">
          <cell r="F552">
            <v>0</v>
          </cell>
          <cell r="G552">
            <v>0</v>
          </cell>
          <cell r="I552">
            <v>0</v>
          </cell>
          <cell r="J552">
            <v>0</v>
          </cell>
          <cell r="K552">
            <v>-1853810</v>
          </cell>
        </row>
        <row r="553">
          <cell r="F553">
            <v>0</v>
          </cell>
          <cell r="G553">
            <v>0</v>
          </cell>
          <cell r="I553">
            <v>0</v>
          </cell>
          <cell r="J553">
            <v>0</v>
          </cell>
          <cell r="K553">
            <v>-1129728</v>
          </cell>
        </row>
        <row r="554">
          <cell r="F554">
            <v>0</v>
          </cell>
          <cell r="G554">
            <v>0</v>
          </cell>
          <cell r="I554">
            <v>0</v>
          </cell>
          <cell r="J554">
            <v>0</v>
          </cell>
          <cell r="K554">
            <v>-189015</v>
          </cell>
        </row>
        <row r="555">
          <cell r="F555">
            <v>0</v>
          </cell>
          <cell r="G555">
            <v>0</v>
          </cell>
          <cell r="I555">
            <v>0</v>
          </cell>
          <cell r="J555">
            <v>0</v>
          </cell>
          <cell r="K555">
            <v>-266315</v>
          </cell>
        </row>
        <row r="556">
          <cell r="F556">
            <v>0</v>
          </cell>
          <cell r="G556">
            <v>0</v>
          </cell>
          <cell r="I556">
            <v>0</v>
          </cell>
          <cell r="J556">
            <v>0</v>
          </cell>
          <cell r="K556">
            <v>-25698</v>
          </cell>
        </row>
        <row r="557">
          <cell r="F557">
            <v>0</v>
          </cell>
          <cell r="G557">
            <v>0</v>
          </cell>
          <cell r="I557">
            <v>0</v>
          </cell>
          <cell r="J557">
            <v>0</v>
          </cell>
          <cell r="K557">
            <v>-112961</v>
          </cell>
        </row>
        <row r="558">
          <cell r="F558">
            <v>0</v>
          </cell>
          <cell r="G558">
            <v>0</v>
          </cell>
          <cell r="I558">
            <v>0</v>
          </cell>
          <cell r="J558">
            <v>0</v>
          </cell>
          <cell r="K558">
            <v>-2297060</v>
          </cell>
        </row>
        <row r="559">
          <cell r="F559">
            <v>0</v>
          </cell>
          <cell r="G559">
            <v>0</v>
          </cell>
          <cell r="I559">
            <v>0</v>
          </cell>
          <cell r="J559">
            <v>0</v>
          </cell>
          <cell r="K559">
            <v>-5846543</v>
          </cell>
        </row>
        <row r="560">
          <cell r="F560">
            <v>0</v>
          </cell>
          <cell r="G560">
            <v>0</v>
          </cell>
          <cell r="I560">
            <v>0</v>
          </cell>
          <cell r="J560">
            <v>0</v>
          </cell>
          <cell r="K560">
            <v>-5184060</v>
          </cell>
        </row>
        <row r="561">
          <cell r="F561">
            <v>0</v>
          </cell>
          <cell r="G561">
            <v>0</v>
          </cell>
          <cell r="I561">
            <v>0</v>
          </cell>
          <cell r="J561">
            <v>0</v>
          </cell>
          <cell r="K561">
            <v>-869130</v>
          </cell>
        </row>
        <row r="562">
          <cell r="F562">
            <v>0</v>
          </cell>
          <cell r="G562">
            <v>0</v>
          </cell>
          <cell r="I562">
            <v>0</v>
          </cell>
          <cell r="J562">
            <v>0</v>
          </cell>
          <cell r="K562">
            <v>-1506585</v>
          </cell>
        </row>
        <row r="563">
          <cell r="F563">
            <v>0</v>
          </cell>
          <cell r="G563">
            <v>0</v>
          </cell>
          <cell r="I563">
            <v>0</v>
          </cell>
          <cell r="J563">
            <v>0</v>
          </cell>
          <cell r="K563">
            <v>-520</v>
          </cell>
        </row>
        <row r="564">
          <cell r="F564">
            <v>0</v>
          </cell>
          <cell r="G564">
            <v>0</v>
          </cell>
          <cell r="I564">
            <v>0</v>
          </cell>
          <cell r="J564">
            <v>0</v>
          </cell>
          <cell r="K564">
            <v>-69485</v>
          </cell>
        </row>
        <row r="565">
          <cell r="F565">
            <v>0</v>
          </cell>
          <cell r="G565">
            <v>0</v>
          </cell>
          <cell r="I565">
            <v>0</v>
          </cell>
          <cell r="J565">
            <v>0</v>
          </cell>
          <cell r="K565">
            <v>-1369285</v>
          </cell>
        </row>
        <row r="566">
          <cell r="F566">
            <v>0</v>
          </cell>
          <cell r="G566">
            <v>0</v>
          </cell>
          <cell r="I566">
            <v>0</v>
          </cell>
          <cell r="J566">
            <v>0</v>
          </cell>
          <cell r="K566">
            <v>-4484544</v>
          </cell>
        </row>
        <row r="567">
          <cell r="F567">
            <v>0</v>
          </cell>
          <cell r="G567">
            <v>0</v>
          </cell>
          <cell r="I567">
            <v>0</v>
          </cell>
          <cell r="J567">
            <v>0</v>
          </cell>
          <cell r="K567">
            <v>-6370035</v>
          </cell>
        </row>
        <row r="568">
          <cell r="F568">
            <v>0</v>
          </cell>
          <cell r="G568">
            <v>0</v>
          </cell>
          <cell r="I568">
            <v>0</v>
          </cell>
          <cell r="J568">
            <v>0</v>
          </cell>
          <cell r="K568">
            <v>-891367</v>
          </cell>
        </row>
        <row r="569">
          <cell r="F569">
            <v>0</v>
          </cell>
          <cell r="G569">
            <v>0</v>
          </cell>
          <cell r="I569">
            <v>0</v>
          </cell>
          <cell r="J569">
            <v>0</v>
          </cell>
          <cell r="K569">
            <v>-110651</v>
          </cell>
        </row>
        <row r="570">
          <cell r="F570">
            <v>0</v>
          </cell>
          <cell r="G570">
            <v>0</v>
          </cell>
          <cell r="I570">
            <v>0</v>
          </cell>
          <cell r="J570">
            <v>0</v>
          </cell>
          <cell r="K570">
            <v>-496140</v>
          </cell>
        </row>
        <row r="571">
          <cell r="F571">
            <v>0</v>
          </cell>
          <cell r="G571">
            <v>0</v>
          </cell>
          <cell r="I571">
            <v>0</v>
          </cell>
          <cell r="J571">
            <v>0</v>
          </cell>
          <cell r="K571">
            <v>-196142</v>
          </cell>
        </row>
        <row r="572">
          <cell r="F572">
            <v>0</v>
          </cell>
          <cell r="G572">
            <v>0</v>
          </cell>
          <cell r="I572">
            <v>0</v>
          </cell>
          <cell r="J572">
            <v>0</v>
          </cell>
          <cell r="K572">
            <v>-123818</v>
          </cell>
        </row>
        <row r="573">
          <cell r="F573">
            <v>0</v>
          </cell>
          <cell r="G573">
            <v>0</v>
          </cell>
          <cell r="I573">
            <v>0</v>
          </cell>
          <cell r="J573">
            <v>0</v>
          </cell>
          <cell r="K573">
            <v>0</v>
          </cell>
        </row>
        <row r="574">
          <cell r="F574">
            <v>0</v>
          </cell>
          <cell r="G574">
            <v>0</v>
          </cell>
          <cell r="I574">
            <v>0</v>
          </cell>
          <cell r="J574">
            <v>0</v>
          </cell>
          <cell r="K574">
            <v>-2806</v>
          </cell>
        </row>
        <row r="575">
          <cell r="F575">
            <v>0</v>
          </cell>
          <cell r="G575">
            <v>0</v>
          </cell>
          <cell r="I575">
            <v>0</v>
          </cell>
          <cell r="J575">
            <v>0</v>
          </cell>
          <cell r="K575">
            <v>-531046</v>
          </cell>
        </row>
        <row r="576">
          <cell r="F576">
            <v>0</v>
          </cell>
          <cell r="G576">
            <v>0</v>
          </cell>
          <cell r="I576">
            <v>0</v>
          </cell>
          <cell r="J576">
            <v>0</v>
          </cell>
          <cell r="K576">
            <v>0</v>
          </cell>
        </row>
        <row r="577">
          <cell r="F577">
            <v>0</v>
          </cell>
          <cell r="G577">
            <v>0</v>
          </cell>
          <cell r="I577">
            <v>0</v>
          </cell>
          <cell r="J577">
            <v>0</v>
          </cell>
          <cell r="K577">
            <v>0</v>
          </cell>
        </row>
        <row r="578">
          <cell r="F578">
            <v>0</v>
          </cell>
          <cell r="G578">
            <v>0</v>
          </cell>
          <cell r="I578">
            <v>0</v>
          </cell>
          <cell r="J578">
            <v>0</v>
          </cell>
          <cell r="K578">
            <v>2703483</v>
          </cell>
        </row>
        <row r="579">
          <cell r="F579">
            <v>0</v>
          </cell>
          <cell r="G579">
            <v>0</v>
          </cell>
          <cell r="I579">
            <v>0</v>
          </cell>
          <cell r="J579">
            <v>0</v>
          </cell>
          <cell r="K579">
            <v>0</v>
          </cell>
        </row>
        <row r="580">
          <cell r="F580">
            <v>0</v>
          </cell>
          <cell r="G580">
            <v>0</v>
          </cell>
          <cell r="I580">
            <v>0</v>
          </cell>
          <cell r="J580">
            <v>0</v>
          </cell>
          <cell r="K580">
            <v>0</v>
          </cell>
        </row>
        <row r="581">
          <cell r="F581">
            <v>0</v>
          </cell>
          <cell r="G581">
            <v>0</v>
          </cell>
          <cell r="I581">
            <v>0</v>
          </cell>
          <cell r="J581">
            <v>0</v>
          </cell>
          <cell r="K581">
            <v>0</v>
          </cell>
        </row>
        <row r="582">
          <cell r="F582">
            <v>0</v>
          </cell>
          <cell r="G582">
            <v>0</v>
          </cell>
          <cell r="I582">
            <v>0</v>
          </cell>
          <cell r="J582">
            <v>0</v>
          </cell>
          <cell r="K582">
            <v>587706</v>
          </cell>
        </row>
        <row r="583">
          <cell r="F583">
            <v>0</v>
          </cell>
          <cell r="G583">
            <v>0</v>
          </cell>
          <cell r="I583">
            <v>0</v>
          </cell>
          <cell r="J583">
            <v>0</v>
          </cell>
          <cell r="K583">
            <v>988163</v>
          </cell>
        </row>
        <row r="584">
          <cell r="F584">
            <v>0</v>
          </cell>
          <cell r="G584">
            <v>0</v>
          </cell>
          <cell r="I584">
            <v>0</v>
          </cell>
          <cell r="J584">
            <v>0</v>
          </cell>
          <cell r="K584">
            <v>0</v>
          </cell>
        </row>
        <row r="585">
          <cell r="F585">
            <v>0</v>
          </cell>
          <cell r="G585">
            <v>0</v>
          </cell>
          <cell r="I585">
            <v>0</v>
          </cell>
          <cell r="J585">
            <v>0</v>
          </cell>
          <cell r="K585">
            <v>0</v>
          </cell>
        </row>
        <row r="586">
          <cell r="F586">
            <v>0</v>
          </cell>
          <cell r="G586">
            <v>0</v>
          </cell>
          <cell r="I586">
            <v>0</v>
          </cell>
          <cell r="J586">
            <v>0</v>
          </cell>
          <cell r="K586">
            <v>0</v>
          </cell>
        </row>
        <row r="587">
          <cell r="F587">
            <v>0</v>
          </cell>
          <cell r="G587">
            <v>0</v>
          </cell>
          <cell r="I587">
            <v>0</v>
          </cell>
          <cell r="J587">
            <v>0</v>
          </cell>
          <cell r="K587">
            <v>83326</v>
          </cell>
        </row>
        <row r="588">
          <cell r="F588">
            <v>0</v>
          </cell>
          <cell r="G588">
            <v>0</v>
          </cell>
          <cell r="I588">
            <v>0</v>
          </cell>
          <cell r="J588">
            <v>0</v>
          </cell>
          <cell r="K588">
            <v>0</v>
          </cell>
        </row>
        <row r="589">
          <cell r="F589">
            <v>0</v>
          </cell>
          <cell r="G589">
            <v>0</v>
          </cell>
          <cell r="I589">
            <v>0</v>
          </cell>
          <cell r="J589">
            <v>0</v>
          </cell>
          <cell r="K589">
            <v>-926842</v>
          </cell>
        </row>
        <row r="590">
          <cell r="F590">
            <v>0</v>
          </cell>
          <cell r="G590">
            <v>0</v>
          </cell>
          <cell r="I590">
            <v>0</v>
          </cell>
          <cell r="J590">
            <v>0</v>
          </cell>
          <cell r="K590">
            <v>0</v>
          </cell>
        </row>
        <row r="591">
          <cell r="F591">
            <v>0</v>
          </cell>
          <cell r="G591">
            <v>0</v>
          </cell>
          <cell r="I591">
            <v>0</v>
          </cell>
          <cell r="J591">
            <v>0</v>
          </cell>
          <cell r="K591">
            <v>288839</v>
          </cell>
        </row>
        <row r="592">
          <cell r="F592">
            <v>0</v>
          </cell>
          <cell r="G592">
            <v>0</v>
          </cell>
          <cell r="I592">
            <v>0</v>
          </cell>
          <cell r="J592">
            <v>0</v>
          </cell>
          <cell r="K592">
            <v>160380</v>
          </cell>
        </row>
        <row r="593">
          <cell r="F593">
            <v>0</v>
          </cell>
          <cell r="G593">
            <v>0</v>
          </cell>
          <cell r="I593">
            <v>0</v>
          </cell>
          <cell r="J593">
            <v>0</v>
          </cell>
          <cell r="K593">
            <v>3801</v>
          </cell>
        </row>
        <row r="594">
          <cell r="F594">
            <v>0</v>
          </cell>
          <cell r="G594">
            <v>0</v>
          </cell>
          <cell r="I594">
            <v>0</v>
          </cell>
          <cell r="J594">
            <v>0</v>
          </cell>
          <cell r="K594">
            <v>108140</v>
          </cell>
        </row>
        <row r="595">
          <cell r="F595">
            <v>0</v>
          </cell>
          <cell r="G595">
            <v>0</v>
          </cell>
          <cell r="I595">
            <v>0</v>
          </cell>
          <cell r="J595">
            <v>0</v>
          </cell>
          <cell r="K595">
            <v>162834</v>
          </cell>
        </row>
        <row r="596">
          <cell r="F596">
            <v>0</v>
          </cell>
          <cell r="G596">
            <v>0</v>
          </cell>
          <cell r="I596">
            <v>0</v>
          </cell>
          <cell r="J596">
            <v>0</v>
          </cell>
          <cell r="K596">
            <v>2400</v>
          </cell>
        </row>
        <row r="597">
          <cell r="F597">
            <v>0</v>
          </cell>
          <cell r="G597">
            <v>0</v>
          </cell>
          <cell r="I597">
            <v>0</v>
          </cell>
          <cell r="J597">
            <v>0</v>
          </cell>
          <cell r="K597">
            <v>224416</v>
          </cell>
        </row>
        <row r="598">
          <cell r="F598">
            <v>0</v>
          </cell>
          <cell r="G598">
            <v>0</v>
          </cell>
          <cell r="I598">
            <v>0</v>
          </cell>
          <cell r="J598">
            <v>0</v>
          </cell>
          <cell r="K598">
            <v>185665</v>
          </cell>
        </row>
        <row r="599">
          <cell r="F599">
            <v>0</v>
          </cell>
          <cell r="G599">
            <v>0</v>
          </cell>
          <cell r="I599">
            <v>0</v>
          </cell>
          <cell r="J599">
            <v>0</v>
          </cell>
          <cell r="K599">
            <v>81574</v>
          </cell>
        </row>
        <row r="600">
          <cell r="F600">
            <v>0</v>
          </cell>
          <cell r="G600">
            <v>0</v>
          </cell>
          <cell r="I600">
            <v>0</v>
          </cell>
          <cell r="J600">
            <v>0</v>
          </cell>
          <cell r="K600">
            <v>11506464</v>
          </cell>
        </row>
        <row r="601">
          <cell r="F601">
            <v>0</v>
          </cell>
          <cell r="G601">
            <v>0</v>
          </cell>
          <cell r="I601">
            <v>0</v>
          </cell>
          <cell r="J601">
            <v>0</v>
          </cell>
          <cell r="K601">
            <v>5813180</v>
          </cell>
        </row>
        <row r="602">
          <cell r="F602">
            <v>0</v>
          </cell>
          <cell r="G602">
            <v>0</v>
          </cell>
          <cell r="I602">
            <v>0</v>
          </cell>
          <cell r="J602">
            <v>0</v>
          </cell>
          <cell r="K602">
            <v>55062</v>
          </cell>
        </row>
        <row r="603">
          <cell r="F603">
            <v>0</v>
          </cell>
          <cell r="G603">
            <v>0</v>
          </cell>
          <cell r="I603">
            <v>0</v>
          </cell>
          <cell r="J603">
            <v>0</v>
          </cell>
          <cell r="K603">
            <v>-215322</v>
          </cell>
        </row>
        <row r="604">
          <cell r="F604">
            <v>0</v>
          </cell>
          <cell r="G604">
            <v>0</v>
          </cell>
          <cell r="I604">
            <v>0</v>
          </cell>
          <cell r="J604">
            <v>0</v>
          </cell>
          <cell r="K604">
            <v>-179103</v>
          </cell>
        </row>
        <row r="605">
          <cell r="F605">
            <v>0</v>
          </cell>
          <cell r="G605">
            <v>0</v>
          </cell>
          <cell r="I605">
            <v>0</v>
          </cell>
          <cell r="J605">
            <v>0</v>
          </cell>
          <cell r="K605">
            <v>-32253</v>
          </cell>
        </row>
        <row r="606">
          <cell r="F606">
            <v>0</v>
          </cell>
          <cell r="G606">
            <v>0</v>
          </cell>
          <cell r="I606">
            <v>0</v>
          </cell>
          <cell r="J606">
            <v>0</v>
          </cell>
          <cell r="K606">
            <v>-3307421</v>
          </cell>
        </row>
        <row r="607">
          <cell r="F607">
            <v>0</v>
          </cell>
          <cell r="G607">
            <v>0</v>
          </cell>
          <cell r="I607">
            <v>0</v>
          </cell>
          <cell r="J607">
            <v>0</v>
          </cell>
          <cell r="K607">
            <v>-3128825</v>
          </cell>
        </row>
        <row r="608">
          <cell r="F608">
            <v>0</v>
          </cell>
          <cell r="G608">
            <v>0</v>
          </cell>
          <cell r="I608">
            <v>0</v>
          </cell>
          <cell r="J608">
            <v>0</v>
          </cell>
          <cell r="K608">
            <v>-25554</v>
          </cell>
        </row>
        <row r="609">
          <cell r="F609">
            <v>0</v>
          </cell>
          <cell r="G609">
            <v>0</v>
          </cell>
          <cell r="I609">
            <v>0</v>
          </cell>
          <cell r="J609">
            <v>0</v>
          </cell>
          <cell r="K609">
            <v>-54345</v>
          </cell>
        </row>
        <row r="610">
          <cell r="F610">
            <v>0</v>
          </cell>
          <cell r="G610">
            <v>0</v>
          </cell>
          <cell r="I610">
            <v>0</v>
          </cell>
          <cell r="J610">
            <v>0</v>
          </cell>
          <cell r="K610">
            <v>-120960</v>
          </cell>
        </row>
        <row r="611">
          <cell r="F611">
            <v>0</v>
          </cell>
          <cell r="G611">
            <v>0</v>
          </cell>
          <cell r="I611">
            <v>0</v>
          </cell>
          <cell r="J611">
            <v>0</v>
          </cell>
          <cell r="K611">
            <v>361699</v>
          </cell>
        </row>
        <row r="612">
          <cell r="F612">
            <v>0</v>
          </cell>
          <cell r="G612">
            <v>0</v>
          </cell>
          <cell r="I612">
            <v>0</v>
          </cell>
          <cell r="J612">
            <v>0</v>
          </cell>
          <cell r="K612">
            <v>55442785</v>
          </cell>
        </row>
        <row r="613">
          <cell r="F613">
            <v>5558</v>
          </cell>
          <cell r="G613">
            <v>0</v>
          </cell>
          <cell r="I613">
            <v>0</v>
          </cell>
          <cell r="J613">
            <v>5558</v>
          </cell>
          <cell r="K613">
            <v>5558</v>
          </cell>
        </row>
        <row r="614">
          <cell r="F614">
            <v>-2503.11</v>
          </cell>
          <cell r="G614">
            <v>0</v>
          </cell>
          <cell r="I614">
            <v>0</v>
          </cell>
          <cell r="J614">
            <v>-2503.11</v>
          </cell>
          <cell r="K614">
            <v>-2086</v>
          </cell>
        </row>
        <row r="615">
          <cell r="F615">
            <v>29400.2</v>
          </cell>
          <cell r="G615">
            <v>0</v>
          </cell>
          <cell r="I615">
            <v>0</v>
          </cell>
          <cell r="J615">
            <v>29400.2</v>
          </cell>
          <cell r="K615">
            <v>29400</v>
          </cell>
        </row>
        <row r="616">
          <cell r="F616">
            <v>0</v>
          </cell>
          <cell r="G616">
            <v>0</v>
          </cell>
          <cell r="I616">
            <v>0</v>
          </cell>
          <cell r="J616">
            <v>0</v>
          </cell>
          <cell r="K616">
            <v>0</v>
          </cell>
        </row>
        <row r="617">
          <cell r="F617">
            <v>0</v>
          </cell>
          <cell r="G617">
            <v>0</v>
          </cell>
          <cell r="I617">
            <v>0</v>
          </cell>
          <cell r="J617">
            <v>0</v>
          </cell>
          <cell r="K617">
            <v>0</v>
          </cell>
        </row>
        <row r="618">
          <cell r="F618">
            <v>0</v>
          </cell>
          <cell r="G618">
            <v>0</v>
          </cell>
          <cell r="I618">
            <v>0</v>
          </cell>
          <cell r="J618">
            <v>0</v>
          </cell>
          <cell r="K618">
            <v>0</v>
          </cell>
        </row>
        <row r="619">
          <cell r="F619">
            <v>0</v>
          </cell>
          <cell r="G619">
            <v>0</v>
          </cell>
          <cell r="I619">
            <v>0</v>
          </cell>
          <cell r="J619">
            <v>0</v>
          </cell>
          <cell r="K619">
            <v>0</v>
          </cell>
        </row>
        <row r="620">
          <cell r="F620">
            <v>0</v>
          </cell>
          <cell r="G620">
            <v>0</v>
          </cell>
          <cell r="I620">
            <v>0</v>
          </cell>
          <cell r="J620">
            <v>0</v>
          </cell>
          <cell r="K620">
            <v>0</v>
          </cell>
        </row>
        <row r="621">
          <cell r="F621">
            <v>32455.09</v>
          </cell>
          <cell r="G621">
            <v>0</v>
          </cell>
          <cell r="I621">
            <v>0</v>
          </cell>
          <cell r="J621">
            <v>32455.09</v>
          </cell>
          <cell r="K621">
            <v>32872</v>
          </cell>
        </row>
        <row r="622">
          <cell r="F622">
            <v>18111.41</v>
          </cell>
          <cell r="G622">
            <v>0</v>
          </cell>
          <cell r="I622">
            <v>0</v>
          </cell>
          <cell r="J622">
            <v>18111.41</v>
          </cell>
          <cell r="K622">
            <v>0</v>
          </cell>
        </row>
        <row r="623">
          <cell r="F623">
            <v>104008.52</v>
          </cell>
          <cell r="G623">
            <v>0</v>
          </cell>
          <cell r="I623">
            <v>0</v>
          </cell>
          <cell r="J623">
            <v>104008.52</v>
          </cell>
          <cell r="K623">
            <v>0</v>
          </cell>
        </row>
        <row r="624">
          <cell r="F624">
            <v>0</v>
          </cell>
          <cell r="G624">
            <v>0</v>
          </cell>
          <cell r="I624">
            <v>0</v>
          </cell>
          <cell r="J624">
            <v>0</v>
          </cell>
          <cell r="K624">
            <v>56702.43</v>
          </cell>
        </row>
        <row r="625">
          <cell r="F625">
            <v>0</v>
          </cell>
          <cell r="G625">
            <v>0</v>
          </cell>
          <cell r="I625">
            <v>0</v>
          </cell>
          <cell r="J625">
            <v>0</v>
          </cell>
          <cell r="K625">
            <v>6050</v>
          </cell>
        </row>
        <row r="626">
          <cell r="F626">
            <v>122119.93</v>
          </cell>
          <cell r="G626">
            <v>0</v>
          </cell>
          <cell r="I626">
            <v>0</v>
          </cell>
          <cell r="J626">
            <v>122119.93</v>
          </cell>
          <cell r="K626">
            <v>62752.43</v>
          </cell>
        </row>
        <row r="627">
          <cell r="F627">
            <v>0</v>
          </cell>
          <cell r="G627">
            <v>0</v>
          </cell>
          <cell r="I627">
            <v>0</v>
          </cell>
          <cell r="J627">
            <v>0</v>
          </cell>
          <cell r="K627">
            <v>149709</v>
          </cell>
        </row>
        <row r="628">
          <cell r="F628">
            <v>0</v>
          </cell>
          <cell r="G628">
            <v>0</v>
          </cell>
          <cell r="I628">
            <v>0</v>
          </cell>
          <cell r="J628">
            <v>0</v>
          </cell>
          <cell r="K628">
            <v>399</v>
          </cell>
        </row>
        <row r="629">
          <cell r="F629">
            <v>0</v>
          </cell>
          <cell r="G629">
            <v>0</v>
          </cell>
          <cell r="I629">
            <v>0</v>
          </cell>
          <cell r="J629">
            <v>0</v>
          </cell>
          <cell r="K629">
            <v>92577</v>
          </cell>
        </row>
        <row r="630">
          <cell r="F630">
            <v>0</v>
          </cell>
          <cell r="G630">
            <v>0</v>
          </cell>
          <cell r="I630">
            <v>0</v>
          </cell>
          <cell r="J630">
            <v>0</v>
          </cell>
          <cell r="K630">
            <v>20823</v>
          </cell>
        </row>
        <row r="631">
          <cell r="F631">
            <v>0</v>
          </cell>
          <cell r="G631">
            <v>0</v>
          </cell>
          <cell r="I631">
            <v>0</v>
          </cell>
          <cell r="J631">
            <v>0</v>
          </cell>
          <cell r="K631">
            <v>67500</v>
          </cell>
        </row>
        <row r="632">
          <cell r="F632">
            <v>0</v>
          </cell>
          <cell r="G632">
            <v>0</v>
          </cell>
          <cell r="I632">
            <v>0</v>
          </cell>
          <cell r="J632">
            <v>0</v>
          </cell>
          <cell r="K632">
            <v>95747</v>
          </cell>
        </row>
        <row r="633">
          <cell r="F633">
            <v>0</v>
          </cell>
          <cell r="G633">
            <v>0</v>
          </cell>
          <cell r="I633">
            <v>0</v>
          </cell>
          <cell r="J633">
            <v>0</v>
          </cell>
          <cell r="K633">
            <v>1574</v>
          </cell>
        </row>
        <row r="634">
          <cell r="F634">
            <v>0</v>
          </cell>
          <cell r="G634">
            <v>0</v>
          </cell>
          <cell r="I634">
            <v>0</v>
          </cell>
          <cell r="J634">
            <v>0</v>
          </cell>
          <cell r="K634">
            <v>10303</v>
          </cell>
        </row>
        <row r="635">
          <cell r="F635">
            <v>0</v>
          </cell>
          <cell r="G635">
            <v>0</v>
          </cell>
          <cell r="I635">
            <v>0</v>
          </cell>
          <cell r="J635">
            <v>0</v>
          </cell>
          <cell r="K635">
            <v>129021</v>
          </cell>
        </row>
        <row r="636">
          <cell r="F636">
            <v>0</v>
          </cell>
          <cell r="G636">
            <v>0</v>
          </cell>
          <cell r="I636">
            <v>0</v>
          </cell>
          <cell r="J636">
            <v>0</v>
          </cell>
          <cell r="K636">
            <v>193384</v>
          </cell>
        </row>
        <row r="637">
          <cell r="F637">
            <v>0</v>
          </cell>
          <cell r="G637">
            <v>0</v>
          </cell>
          <cell r="I637">
            <v>0</v>
          </cell>
          <cell r="J637">
            <v>0</v>
          </cell>
          <cell r="K637">
            <v>455581</v>
          </cell>
        </row>
        <row r="638">
          <cell r="F638">
            <v>0</v>
          </cell>
          <cell r="G638">
            <v>0</v>
          </cell>
          <cell r="I638">
            <v>0</v>
          </cell>
          <cell r="J638">
            <v>0</v>
          </cell>
          <cell r="K638">
            <v>1440316</v>
          </cell>
        </row>
        <row r="639">
          <cell r="F639">
            <v>0</v>
          </cell>
          <cell r="G639">
            <v>0</v>
          </cell>
          <cell r="I639">
            <v>0</v>
          </cell>
          <cell r="J639">
            <v>0</v>
          </cell>
          <cell r="K639">
            <v>556700</v>
          </cell>
        </row>
        <row r="640">
          <cell r="F640">
            <v>0</v>
          </cell>
          <cell r="G640">
            <v>0</v>
          </cell>
          <cell r="I640">
            <v>0</v>
          </cell>
          <cell r="J640">
            <v>0</v>
          </cell>
          <cell r="K640">
            <v>1161957</v>
          </cell>
        </row>
        <row r="641">
          <cell r="F641">
            <v>0</v>
          </cell>
          <cell r="G641">
            <v>0</v>
          </cell>
          <cell r="I641">
            <v>0</v>
          </cell>
          <cell r="J641">
            <v>0</v>
          </cell>
          <cell r="K641">
            <v>575611</v>
          </cell>
        </row>
        <row r="642">
          <cell r="F642">
            <v>0</v>
          </cell>
          <cell r="G642">
            <v>0</v>
          </cell>
          <cell r="I642">
            <v>0</v>
          </cell>
          <cell r="J642">
            <v>0</v>
          </cell>
          <cell r="K642">
            <v>1447275</v>
          </cell>
        </row>
        <row r="643">
          <cell r="F643">
            <v>0</v>
          </cell>
          <cell r="G643">
            <v>0</v>
          </cell>
          <cell r="I643">
            <v>0</v>
          </cell>
          <cell r="J643">
            <v>0</v>
          </cell>
          <cell r="K643">
            <v>419408</v>
          </cell>
        </row>
        <row r="644">
          <cell r="F644">
            <v>0</v>
          </cell>
          <cell r="G644">
            <v>0</v>
          </cell>
          <cell r="I644">
            <v>0</v>
          </cell>
          <cell r="J644">
            <v>0</v>
          </cell>
          <cell r="K644">
            <v>72234</v>
          </cell>
        </row>
        <row r="645">
          <cell r="F645">
            <v>0</v>
          </cell>
          <cell r="G645">
            <v>0</v>
          </cell>
          <cell r="I645">
            <v>0</v>
          </cell>
          <cell r="J645">
            <v>0</v>
          </cell>
          <cell r="K645">
            <v>84706</v>
          </cell>
        </row>
        <row r="646">
          <cell r="F646">
            <v>0</v>
          </cell>
          <cell r="G646">
            <v>0</v>
          </cell>
          <cell r="I646">
            <v>0</v>
          </cell>
          <cell r="J646">
            <v>0</v>
          </cell>
          <cell r="K646">
            <v>701</v>
          </cell>
        </row>
        <row r="647">
          <cell r="F647">
            <v>0</v>
          </cell>
          <cell r="G647">
            <v>0</v>
          </cell>
          <cell r="I647">
            <v>0</v>
          </cell>
          <cell r="J647">
            <v>0</v>
          </cell>
          <cell r="K647">
            <v>6645</v>
          </cell>
        </row>
        <row r="648">
          <cell r="F648">
            <v>0</v>
          </cell>
          <cell r="G648">
            <v>0</v>
          </cell>
          <cell r="I648">
            <v>0</v>
          </cell>
          <cell r="J648">
            <v>0</v>
          </cell>
          <cell r="K648">
            <v>860960</v>
          </cell>
        </row>
        <row r="649">
          <cell r="F649">
            <v>0</v>
          </cell>
          <cell r="G649">
            <v>0</v>
          </cell>
          <cell r="I649">
            <v>0</v>
          </cell>
          <cell r="J649">
            <v>0</v>
          </cell>
          <cell r="K649">
            <v>127935</v>
          </cell>
        </row>
        <row r="650">
          <cell r="F650">
            <v>0</v>
          </cell>
          <cell r="G650">
            <v>0</v>
          </cell>
          <cell r="I650">
            <v>0</v>
          </cell>
          <cell r="J650">
            <v>0</v>
          </cell>
          <cell r="K650">
            <v>305151</v>
          </cell>
        </row>
        <row r="651">
          <cell r="F651">
            <v>0</v>
          </cell>
          <cell r="G651">
            <v>0</v>
          </cell>
          <cell r="I651">
            <v>0</v>
          </cell>
          <cell r="J651">
            <v>0</v>
          </cell>
          <cell r="K651">
            <v>315042</v>
          </cell>
        </row>
        <row r="652">
          <cell r="F652">
            <v>0</v>
          </cell>
          <cell r="G652">
            <v>0</v>
          </cell>
          <cell r="I652">
            <v>0</v>
          </cell>
          <cell r="J652">
            <v>0</v>
          </cell>
          <cell r="K652">
            <v>959923</v>
          </cell>
        </row>
        <row r="653">
          <cell r="F653">
            <v>0</v>
          </cell>
          <cell r="G653">
            <v>0</v>
          </cell>
          <cell r="I653">
            <v>0</v>
          </cell>
          <cell r="J653">
            <v>0</v>
          </cell>
          <cell r="K653">
            <v>800</v>
          </cell>
        </row>
        <row r="654">
          <cell r="F654">
            <v>0</v>
          </cell>
          <cell r="G654">
            <v>0</v>
          </cell>
          <cell r="I654">
            <v>0</v>
          </cell>
          <cell r="J654">
            <v>0</v>
          </cell>
          <cell r="K654">
            <v>-51087</v>
          </cell>
        </row>
        <row r="655">
          <cell r="F655">
            <v>0</v>
          </cell>
          <cell r="G655">
            <v>0</v>
          </cell>
          <cell r="I655">
            <v>0</v>
          </cell>
          <cell r="J655">
            <v>0</v>
          </cell>
          <cell r="K655">
            <v>-133</v>
          </cell>
        </row>
        <row r="656">
          <cell r="F656">
            <v>0</v>
          </cell>
          <cell r="G656">
            <v>0</v>
          </cell>
          <cell r="I656">
            <v>0</v>
          </cell>
          <cell r="J656">
            <v>0</v>
          </cell>
          <cell r="K656">
            <v>-65003</v>
          </cell>
        </row>
        <row r="657">
          <cell r="F657">
            <v>0</v>
          </cell>
          <cell r="G657">
            <v>0</v>
          </cell>
          <cell r="I657">
            <v>0</v>
          </cell>
          <cell r="J657">
            <v>0</v>
          </cell>
          <cell r="K657">
            <v>-13942</v>
          </cell>
        </row>
        <row r="658">
          <cell r="F658">
            <v>0</v>
          </cell>
          <cell r="G658">
            <v>0</v>
          </cell>
          <cell r="I658">
            <v>0</v>
          </cell>
          <cell r="J658">
            <v>0</v>
          </cell>
          <cell r="K658">
            <v>-23220</v>
          </cell>
        </row>
        <row r="659">
          <cell r="F659">
            <v>0</v>
          </cell>
          <cell r="G659">
            <v>0</v>
          </cell>
          <cell r="I659">
            <v>0</v>
          </cell>
          <cell r="J659">
            <v>0</v>
          </cell>
          <cell r="K659">
            <v>-33788</v>
          </cell>
        </row>
        <row r="660">
          <cell r="F660">
            <v>0</v>
          </cell>
          <cell r="G660">
            <v>0</v>
          </cell>
          <cell r="I660">
            <v>0</v>
          </cell>
          <cell r="J660">
            <v>0</v>
          </cell>
          <cell r="K660">
            <v>-521</v>
          </cell>
        </row>
        <row r="661">
          <cell r="F661">
            <v>0</v>
          </cell>
          <cell r="G661">
            <v>0</v>
          </cell>
          <cell r="I661">
            <v>0</v>
          </cell>
          <cell r="J661">
            <v>0</v>
          </cell>
          <cell r="K661">
            <v>-3391</v>
          </cell>
        </row>
        <row r="662">
          <cell r="F662">
            <v>0</v>
          </cell>
          <cell r="G662">
            <v>0</v>
          </cell>
          <cell r="I662">
            <v>0</v>
          </cell>
          <cell r="J662">
            <v>0</v>
          </cell>
          <cell r="K662">
            <v>-36537</v>
          </cell>
        </row>
        <row r="663">
          <cell r="F663">
            <v>0</v>
          </cell>
          <cell r="G663">
            <v>0</v>
          </cell>
          <cell r="I663">
            <v>0</v>
          </cell>
          <cell r="J663">
            <v>0</v>
          </cell>
          <cell r="K663">
            <v>-74882</v>
          </cell>
        </row>
        <row r="664">
          <cell r="F664">
            <v>0</v>
          </cell>
          <cell r="G664">
            <v>0</v>
          </cell>
          <cell r="I664">
            <v>0</v>
          </cell>
          <cell r="J664">
            <v>0</v>
          </cell>
          <cell r="K664">
            <v>-175154</v>
          </cell>
        </row>
        <row r="665">
          <cell r="F665">
            <v>0</v>
          </cell>
          <cell r="G665">
            <v>0</v>
          </cell>
          <cell r="I665">
            <v>0</v>
          </cell>
          <cell r="J665">
            <v>0</v>
          </cell>
          <cell r="K665">
            <v>-501765</v>
          </cell>
        </row>
        <row r="666">
          <cell r="F666">
            <v>0</v>
          </cell>
          <cell r="G666">
            <v>0</v>
          </cell>
          <cell r="I666">
            <v>0</v>
          </cell>
          <cell r="J666">
            <v>0</v>
          </cell>
          <cell r="K666">
            <v>-189717</v>
          </cell>
        </row>
        <row r="667">
          <cell r="F667">
            <v>0</v>
          </cell>
          <cell r="G667">
            <v>0</v>
          </cell>
          <cell r="I667">
            <v>0</v>
          </cell>
          <cell r="J667">
            <v>0</v>
          </cell>
          <cell r="K667">
            <v>-354592</v>
          </cell>
        </row>
        <row r="668">
          <cell r="F668">
            <v>0</v>
          </cell>
          <cell r="G668">
            <v>0</v>
          </cell>
          <cell r="I668">
            <v>0</v>
          </cell>
          <cell r="J668">
            <v>0</v>
          </cell>
          <cell r="K668">
            <v>-211566</v>
          </cell>
        </row>
        <row r="669">
          <cell r="F669">
            <v>0</v>
          </cell>
          <cell r="G669">
            <v>0</v>
          </cell>
          <cell r="I669">
            <v>0</v>
          </cell>
          <cell r="J669">
            <v>0</v>
          </cell>
          <cell r="K669">
            <v>-530206</v>
          </cell>
        </row>
        <row r="670">
          <cell r="F670">
            <v>0</v>
          </cell>
          <cell r="G670">
            <v>0</v>
          </cell>
          <cell r="I670">
            <v>0</v>
          </cell>
          <cell r="J670">
            <v>0</v>
          </cell>
          <cell r="K670">
            <v>-120096</v>
          </cell>
        </row>
        <row r="671">
          <cell r="F671">
            <v>0</v>
          </cell>
          <cell r="G671">
            <v>0</v>
          </cell>
          <cell r="I671">
            <v>0</v>
          </cell>
          <cell r="J671">
            <v>0</v>
          </cell>
          <cell r="K671">
            <v>-25991</v>
          </cell>
        </row>
        <row r="672">
          <cell r="F672">
            <v>0</v>
          </cell>
          <cell r="G672">
            <v>0</v>
          </cell>
          <cell r="I672">
            <v>0</v>
          </cell>
          <cell r="J672">
            <v>0</v>
          </cell>
          <cell r="K672">
            <v>-21556</v>
          </cell>
        </row>
        <row r="673">
          <cell r="F673">
            <v>0</v>
          </cell>
          <cell r="G673">
            <v>0</v>
          </cell>
          <cell r="I673">
            <v>0</v>
          </cell>
          <cell r="J673">
            <v>0</v>
          </cell>
          <cell r="K673">
            <v>-227</v>
          </cell>
        </row>
        <row r="674">
          <cell r="F674">
            <v>0</v>
          </cell>
          <cell r="G674">
            <v>0</v>
          </cell>
          <cell r="I674">
            <v>0</v>
          </cell>
          <cell r="J674">
            <v>0</v>
          </cell>
          <cell r="K674">
            <v>-2144</v>
          </cell>
        </row>
        <row r="675">
          <cell r="F675">
            <v>0</v>
          </cell>
          <cell r="G675">
            <v>0</v>
          </cell>
          <cell r="I675">
            <v>0</v>
          </cell>
          <cell r="J675">
            <v>0</v>
          </cell>
          <cell r="K675">
            <v>-177284</v>
          </cell>
        </row>
        <row r="676">
          <cell r="F676">
            <v>0</v>
          </cell>
          <cell r="G676">
            <v>0</v>
          </cell>
          <cell r="I676">
            <v>0</v>
          </cell>
          <cell r="J676">
            <v>0</v>
          </cell>
          <cell r="K676">
            <v>-88100</v>
          </cell>
        </row>
        <row r="677">
          <cell r="F677">
            <v>0</v>
          </cell>
          <cell r="G677">
            <v>0</v>
          </cell>
          <cell r="I677">
            <v>0</v>
          </cell>
          <cell r="J677">
            <v>0</v>
          </cell>
          <cell r="K677">
            <v>-264163</v>
          </cell>
        </row>
        <row r="678">
          <cell r="F678">
            <v>0</v>
          </cell>
          <cell r="G678">
            <v>0</v>
          </cell>
          <cell r="I678">
            <v>0</v>
          </cell>
          <cell r="J678">
            <v>0</v>
          </cell>
          <cell r="K678">
            <v>-59652</v>
          </cell>
        </row>
        <row r="679">
          <cell r="F679">
            <v>0</v>
          </cell>
          <cell r="G679">
            <v>0</v>
          </cell>
          <cell r="I679">
            <v>0</v>
          </cell>
          <cell r="J679">
            <v>0</v>
          </cell>
          <cell r="K679">
            <v>-68490</v>
          </cell>
        </row>
        <row r="680">
          <cell r="F680">
            <v>0</v>
          </cell>
          <cell r="G680">
            <v>0</v>
          </cell>
          <cell r="I680">
            <v>0</v>
          </cell>
          <cell r="J680">
            <v>0</v>
          </cell>
          <cell r="K680">
            <v>-800</v>
          </cell>
        </row>
        <row r="681">
          <cell r="F681">
            <v>0</v>
          </cell>
          <cell r="G681">
            <v>0</v>
          </cell>
          <cell r="I681">
            <v>0</v>
          </cell>
          <cell r="J681">
            <v>0</v>
          </cell>
          <cell r="K681">
            <v>-300</v>
          </cell>
        </row>
        <row r="682">
          <cell r="F682">
            <v>0</v>
          </cell>
          <cell r="G682">
            <v>0</v>
          </cell>
          <cell r="I682">
            <v>0</v>
          </cell>
          <cell r="J682">
            <v>0</v>
          </cell>
          <cell r="K682">
            <v>345607</v>
          </cell>
        </row>
        <row r="683">
          <cell r="F683">
            <v>0</v>
          </cell>
          <cell r="G683">
            <v>0</v>
          </cell>
          <cell r="I683">
            <v>0</v>
          </cell>
          <cell r="J683">
            <v>0</v>
          </cell>
          <cell r="K683">
            <v>0</v>
          </cell>
        </row>
        <row r="684">
          <cell r="F684">
            <v>0</v>
          </cell>
          <cell r="G684">
            <v>0</v>
          </cell>
          <cell r="I684">
            <v>0</v>
          </cell>
          <cell r="J684">
            <v>0</v>
          </cell>
          <cell r="K684">
            <v>131355</v>
          </cell>
        </row>
        <row r="685">
          <cell r="F685">
            <v>0</v>
          </cell>
          <cell r="G685">
            <v>0</v>
          </cell>
          <cell r="I685">
            <v>0</v>
          </cell>
          <cell r="J685">
            <v>0</v>
          </cell>
          <cell r="K685">
            <v>303633</v>
          </cell>
        </row>
        <row r="686">
          <cell r="F686">
            <v>0</v>
          </cell>
          <cell r="G686">
            <v>0</v>
          </cell>
          <cell r="I686">
            <v>0</v>
          </cell>
          <cell r="J686">
            <v>0</v>
          </cell>
          <cell r="K686">
            <v>0</v>
          </cell>
        </row>
        <row r="687">
          <cell r="F687">
            <v>0</v>
          </cell>
          <cell r="G687">
            <v>0</v>
          </cell>
          <cell r="I687">
            <v>0</v>
          </cell>
          <cell r="J687">
            <v>0</v>
          </cell>
          <cell r="K687">
            <v>11877</v>
          </cell>
        </row>
        <row r="688">
          <cell r="F688">
            <v>0</v>
          </cell>
          <cell r="G688">
            <v>0</v>
          </cell>
          <cell r="I688">
            <v>0</v>
          </cell>
          <cell r="J688">
            <v>0</v>
          </cell>
          <cell r="K688">
            <v>-168090</v>
          </cell>
        </row>
        <row r="689">
          <cell r="F689">
            <v>0</v>
          </cell>
          <cell r="G689">
            <v>0</v>
          </cell>
          <cell r="I689">
            <v>0</v>
          </cell>
          <cell r="J689">
            <v>0</v>
          </cell>
          <cell r="K689">
            <v>0</v>
          </cell>
        </row>
        <row r="690">
          <cell r="F690">
            <v>0</v>
          </cell>
          <cell r="G690">
            <v>0</v>
          </cell>
          <cell r="I690">
            <v>0</v>
          </cell>
          <cell r="J690">
            <v>0</v>
          </cell>
          <cell r="K690">
            <v>800</v>
          </cell>
        </row>
        <row r="691">
          <cell r="F691">
            <v>0</v>
          </cell>
          <cell r="G691">
            <v>0</v>
          </cell>
          <cell r="I691">
            <v>0</v>
          </cell>
          <cell r="J691">
            <v>0</v>
          </cell>
          <cell r="K691">
            <v>628391</v>
          </cell>
        </row>
        <row r="692">
          <cell r="F692">
            <v>0</v>
          </cell>
          <cell r="G692">
            <v>0</v>
          </cell>
          <cell r="I692">
            <v>0</v>
          </cell>
          <cell r="J692">
            <v>0</v>
          </cell>
          <cell r="K692">
            <v>1312878</v>
          </cell>
        </row>
        <row r="693">
          <cell r="F693">
            <v>0</v>
          </cell>
          <cell r="G693">
            <v>0</v>
          </cell>
          <cell r="I693">
            <v>0</v>
          </cell>
          <cell r="J693">
            <v>0</v>
          </cell>
          <cell r="K693">
            <v>-180365</v>
          </cell>
        </row>
        <row r="694">
          <cell r="F694">
            <v>0</v>
          </cell>
          <cell r="G694">
            <v>0</v>
          </cell>
          <cell r="I694">
            <v>0</v>
          </cell>
          <cell r="J694">
            <v>0</v>
          </cell>
          <cell r="K694">
            <v>-519240</v>
          </cell>
        </row>
        <row r="695">
          <cell r="F695">
            <v>0</v>
          </cell>
          <cell r="G695">
            <v>0</v>
          </cell>
          <cell r="I695">
            <v>0</v>
          </cell>
          <cell r="J695">
            <v>0</v>
          </cell>
          <cell r="K695">
            <v>8324521</v>
          </cell>
        </row>
        <row r="696">
          <cell r="F696">
            <v>606024.01</v>
          </cell>
          <cell r="G696">
            <v>0</v>
          </cell>
          <cell r="I696">
            <v>0</v>
          </cell>
          <cell r="J696">
            <v>606024.01</v>
          </cell>
          <cell r="K696">
            <v>600536</v>
          </cell>
        </row>
        <row r="697">
          <cell r="F697">
            <v>944</v>
          </cell>
          <cell r="G697">
            <v>0</v>
          </cell>
          <cell r="I697">
            <v>0</v>
          </cell>
          <cell r="J697">
            <v>944</v>
          </cell>
          <cell r="K697">
            <v>944</v>
          </cell>
        </row>
        <row r="698">
          <cell r="F698">
            <v>69028.039999999994</v>
          </cell>
          <cell r="G698">
            <v>0</v>
          </cell>
          <cell r="I698">
            <v>0</v>
          </cell>
          <cell r="J698">
            <v>69028.039999999994</v>
          </cell>
          <cell r="K698">
            <v>69028</v>
          </cell>
        </row>
        <row r="699">
          <cell r="F699">
            <v>40428.18</v>
          </cell>
          <cell r="G699">
            <v>0</v>
          </cell>
          <cell r="I699">
            <v>0</v>
          </cell>
          <cell r="J699">
            <v>40428.18</v>
          </cell>
          <cell r="K699">
            <v>40428</v>
          </cell>
        </row>
        <row r="700">
          <cell r="F700">
            <v>353971.63</v>
          </cell>
          <cell r="G700">
            <v>0</v>
          </cell>
          <cell r="I700">
            <v>0</v>
          </cell>
          <cell r="J700">
            <v>353971.63</v>
          </cell>
          <cell r="K700">
            <v>353972</v>
          </cell>
        </row>
        <row r="701">
          <cell r="F701">
            <v>331854.19</v>
          </cell>
          <cell r="G701">
            <v>0</v>
          </cell>
          <cell r="I701">
            <v>0</v>
          </cell>
          <cell r="J701">
            <v>331854.19</v>
          </cell>
          <cell r="K701">
            <v>177816</v>
          </cell>
        </row>
        <row r="702">
          <cell r="F702">
            <v>697684.16</v>
          </cell>
          <cell r="G702">
            <v>0</v>
          </cell>
          <cell r="I702">
            <v>0</v>
          </cell>
          <cell r="J702">
            <v>697684.16</v>
          </cell>
          <cell r="K702">
            <v>696160</v>
          </cell>
        </row>
        <row r="703">
          <cell r="F703">
            <v>262597.33</v>
          </cell>
          <cell r="G703">
            <v>0</v>
          </cell>
          <cell r="I703">
            <v>0</v>
          </cell>
          <cell r="J703">
            <v>262597.33</v>
          </cell>
          <cell r="K703">
            <v>262597</v>
          </cell>
        </row>
        <row r="704">
          <cell r="F704">
            <v>18853.900000000001</v>
          </cell>
          <cell r="G704">
            <v>0</v>
          </cell>
          <cell r="I704">
            <v>0</v>
          </cell>
          <cell r="J704">
            <v>18853.900000000001</v>
          </cell>
          <cell r="K704">
            <v>18854</v>
          </cell>
        </row>
        <row r="705">
          <cell r="F705">
            <v>99534.61</v>
          </cell>
          <cell r="G705">
            <v>0</v>
          </cell>
          <cell r="I705">
            <v>0</v>
          </cell>
          <cell r="J705">
            <v>99534.61</v>
          </cell>
          <cell r="K705">
            <v>99535</v>
          </cell>
        </row>
        <row r="706">
          <cell r="F706">
            <v>313936.92</v>
          </cell>
          <cell r="G706">
            <v>0</v>
          </cell>
          <cell r="I706">
            <v>0</v>
          </cell>
          <cell r="J706">
            <v>313936.92</v>
          </cell>
          <cell r="K706">
            <v>245287</v>
          </cell>
        </row>
        <row r="707">
          <cell r="F707">
            <v>461277.63</v>
          </cell>
          <cell r="G707">
            <v>0</v>
          </cell>
          <cell r="I707">
            <v>0</v>
          </cell>
          <cell r="J707">
            <v>461277.63</v>
          </cell>
          <cell r="K707">
            <v>439851</v>
          </cell>
        </row>
        <row r="708">
          <cell r="F708">
            <v>1306686.06</v>
          </cell>
          <cell r="G708">
            <v>0</v>
          </cell>
          <cell r="I708">
            <v>0</v>
          </cell>
          <cell r="J708">
            <v>1306686.06</v>
          </cell>
          <cell r="K708">
            <v>1306686</v>
          </cell>
        </row>
        <row r="709">
          <cell r="F709">
            <v>2680045.0099999998</v>
          </cell>
          <cell r="G709">
            <v>0</v>
          </cell>
          <cell r="I709">
            <v>0</v>
          </cell>
          <cell r="J709">
            <v>2680045.0099999998</v>
          </cell>
          <cell r="K709">
            <v>2441923</v>
          </cell>
        </row>
        <row r="710">
          <cell r="F710">
            <v>820615.33</v>
          </cell>
          <cell r="G710">
            <v>0</v>
          </cell>
          <cell r="I710">
            <v>0</v>
          </cell>
          <cell r="J710">
            <v>820615.33</v>
          </cell>
          <cell r="K710">
            <v>779393</v>
          </cell>
        </row>
        <row r="711">
          <cell r="F711">
            <v>2319007.56</v>
          </cell>
          <cell r="G711">
            <v>0</v>
          </cell>
          <cell r="I711">
            <v>0</v>
          </cell>
          <cell r="J711">
            <v>2319007.56</v>
          </cell>
          <cell r="K711">
            <v>2147821</v>
          </cell>
        </row>
        <row r="712">
          <cell r="F712">
            <v>1278356.6399999999</v>
          </cell>
          <cell r="G712">
            <v>0</v>
          </cell>
          <cell r="I712">
            <v>0</v>
          </cell>
          <cell r="J712">
            <v>1278356.6399999999</v>
          </cell>
          <cell r="K712">
            <v>1278357</v>
          </cell>
        </row>
        <row r="713">
          <cell r="F713">
            <v>2338817.37</v>
          </cell>
          <cell r="G713">
            <v>0</v>
          </cell>
          <cell r="I713">
            <v>0</v>
          </cell>
          <cell r="J713">
            <v>2338817.37</v>
          </cell>
          <cell r="K713">
            <v>2302700</v>
          </cell>
        </row>
        <row r="714">
          <cell r="F714">
            <v>1627739.88</v>
          </cell>
          <cell r="G714">
            <v>0</v>
          </cell>
          <cell r="I714">
            <v>0</v>
          </cell>
          <cell r="J714">
            <v>1627739.88</v>
          </cell>
          <cell r="K714">
            <v>1057774</v>
          </cell>
        </row>
        <row r="715">
          <cell r="F715">
            <v>271801.8</v>
          </cell>
          <cell r="G715">
            <v>0</v>
          </cell>
          <cell r="I715">
            <v>0</v>
          </cell>
          <cell r="J715">
            <v>271801.8</v>
          </cell>
          <cell r="K715">
            <v>271802</v>
          </cell>
        </row>
        <row r="716">
          <cell r="F716">
            <v>261511</v>
          </cell>
          <cell r="G716">
            <v>0</v>
          </cell>
          <cell r="I716">
            <v>0</v>
          </cell>
          <cell r="J716">
            <v>261511</v>
          </cell>
          <cell r="K716">
            <v>261511</v>
          </cell>
        </row>
        <row r="717">
          <cell r="F717">
            <v>13176.74</v>
          </cell>
          <cell r="G717">
            <v>0</v>
          </cell>
          <cell r="I717">
            <v>0</v>
          </cell>
          <cell r="J717">
            <v>13176.74</v>
          </cell>
          <cell r="K717">
            <v>13177</v>
          </cell>
        </row>
        <row r="718">
          <cell r="F718">
            <v>75873.320000000007</v>
          </cell>
          <cell r="G718">
            <v>0</v>
          </cell>
          <cell r="I718">
            <v>0</v>
          </cell>
          <cell r="J718">
            <v>75873.320000000007</v>
          </cell>
          <cell r="K718">
            <v>75873</v>
          </cell>
        </row>
        <row r="719">
          <cell r="F719">
            <v>1156457.21</v>
          </cell>
          <cell r="G719">
            <v>0</v>
          </cell>
          <cell r="I719">
            <v>0</v>
          </cell>
          <cell r="J719">
            <v>1156457.21</v>
          </cell>
          <cell r="K719">
            <v>1068608</v>
          </cell>
        </row>
        <row r="720">
          <cell r="F720">
            <v>110896.86</v>
          </cell>
          <cell r="G720">
            <v>0</v>
          </cell>
          <cell r="I720">
            <v>0</v>
          </cell>
          <cell r="J720">
            <v>110896.86</v>
          </cell>
          <cell r="K720">
            <v>110897</v>
          </cell>
        </row>
        <row r="721">
          <cell r="F721">
            <v>321279.84000000003</v>
          </cell>
          <cell r="G721">
            <v>0</v>
          </cell>
          <cell r="I721">
            <v>0</v>
          </cell>
          <cell r="J721">
            <v>321279.84000000003</v>
          </cell>
          <cell r="K721">
            <v>171705</v>
          </cell>
        </row>
        <row r="722">
          <cell r="F722">
            <v>364227.64</v>
          </cell>
          <cell r="G722">
            <v>0</v>
          </cell>
          <cell r="I722">
            <v>0</v>
          </cell>
          <cell r="J722">
            <v>364227.64</v>
          </cell>
          <cell r="K722">
            <v>364228</v>
          </cell>
        </row>
        <row r="723">
          <cell r="F723">
            <v>1453244.84</v>
          </cell>
          <cell r="G723">
            <v>0</v>
          </cell>
          <cell r="I723">
            <v>0</v>
          </cell>
          <cell r="J723">
            <v>1453244.84</v>
          </cell>
          <cell r="K723">
            <v>1494255</v>
          </cell>
        </row>
        <row r="724">
          <cell r="F724">
            <v>52574</v>
          </cell>
          <cell r="G724">
            <v>0</v>
          </cell>
          <cell r="I724">
            <v>0</v>
          </cell>
          <cell r="J724">
            <v>52574</v>
          </cell>
          <cell r="K724">
            <v>52574</v>
          </cell>
        </row>
        <row r="725">
          <cell r="F725">
            <v>12627.3</v>
          </cell>
          <cell r="G725">
            <v>0</v>
          </cell>
          <cell r="I725">
            <v>0</v>
          </cell>
          <cell r="J725">
            <v>12627.3</v>
          </cell>
          <cell r="K725">
            <v>0</v>
          </cell>
        </row>
        <row r="726">
          <cell r="F726">
            <v>265875.34999999998</v>
          </cell>
          <cell r="G726">
            <v>0</v>
          </cell>
          <cell r="I726">
            <v>0</v>
          </cell>
          <cell r="J726">
            <v>265875.34999999998</v>
          </cell>
          <cell r="K726">
            <v>8166</v>
          </cell>
        </row>
        <row r="727">
          <cell r="F727">
            <v>-253291.98</v>
          </cell>
          <cell r="G727">
            <v>0</v>
          </cell>
          <cell r="I727">
            <v>0</v>
          </cell>
          <cell r="J727">
            <v>-253291.98</v>
          </cell>
          <cell r="K727">
            <v>-208116</v>
          </cell>
        </row>
        <row r="728">
          <cell r="F728">
            <v>-466.32</v>
          </cell>
          <cell r="G728">
            <v>0</v>
          </cell>
          <cell r="I728">
            <v>0</v>
          </cell>
          <cell r="J728">
            <v>-466.32</v>
          </cell>
          <cell r="K728">
            <v>-307</v>
          </cell>
        </row>
        <row r="729">
          <cell r="F729">
            <v>-33503.26</v>
          </cell>
          <cell r="G729">
            <v>0</v>
          </cell>
          <cell r="I729">
            <v>0</v>
          </cell>
          <cell r="J729">
            <v>-33503.26</v>
          </cell>
          <cell r="K729">
            <v>-28326</v>
          </cell>
        </row>
        <row r="730">
          <cell r="F730">
            <v>-40428.21</v>
          </cell>
          <cell r="G730">
            <v>0</v>
          </cell>
          <cell r="I730">
            <v>0</v>
          </cell>
          <cell r="J730">
            <v>-40428.21</v>
          </cell>
          <cell r="K730">
            <v>-39628</v>
          </cell>
        </row>
        <row r="731">
          <cell r="F731">
            <v>-225139.76</v>
          </cell>
          <cell r="G731">
            <v>0</v>
          </cell>
          <cell r="I731">
            <v>0</v>
          </cell>
          <cell r="J731">
            <v>-225139.76</v>
          </cell>
          <cell r="K731">
            <v>-283239</v>
          </cell>
        </row>
        <row r="732">
          <cell r="F732">
            <v>-36665.96</v>
          </cell>
          <cell r="G732">
            <v>0</v>
          </cell>
          <cell r="I732">
            <v>0</v>
          </cell>
          <cell r="J732">
            <v>-36665.96</v>
          </cell>
          <cell r="K732">
            <v>-24865</v>
          </cell>
        </row>
        <row r="733">
          <cell r="F733">
            <v>-339656.28</v>
          </cell>
          <cell r="G733">
            <v>0</v>
          </cell>
          <cell r="I733">
            <v>0</v>
          </cell>
          <cell r="J733">
            <v>-339656.28</v>
          </cell>
          <cell r="K733">
            <v>-257767</v>
          </cell>
        </row>
        <row r="734">
          <cell r="F734">
            <v>-103379.47</v>
          </cell>
          <cell r="G734">
            <v>0</v>
          </cell>
          <cell r="I734">
            <v>0</v>
          </cell>
          <cell r="J734">
            <v>-103379.47</v>
          </cell>
          <cell r="K734">
            <v>-83685</v>
          </cell>
        </row>
        <row r="735">
          <cell r="F735">
            <v>-8219.64</v>
          </cell>
          <cell r="G735">
            <v>0</v>
          </cell>
          <cell r="I735">
            <v>0</v>
          </cell>
          <cell r="J735">
            <v>-8219.64</v>
          </cell>
          <cell r="K735">
            <v>-6806</v>
          </cell>
        </row>
        <row r="736">
          <cell r="F736">
            <v>-42890.43</v>
          </cell>
          <cell r="G736">
            <v>0</v>
          </cell>
          <cell r="I736">
            <v>0</v>
          </cell>
          <cell r="J736">
            <v>-42890.43</v>
          </cell>
          <cell r="K736">
            <v>-35425</v>
          </cell>
        </row>
        <row r="737">
          <cell r="F737">
            <v>-90518.92</v>
          </cell>
          <cell r="G737">
            <v>0</v>
          </cell>
          <cell r="I737">
            <v>0</v>
          </cell>
          <cell r="J737">
            <v>-90518.92</v>
          </cell>
          <cell r="K737">
            <v>-71375</v>
          </cell>
        </row>
        <row r="738">
          <cell r="F738">
            <v>-186941.96</v>
          </cell>
          <cell r="G738">
            <v>0</v>
          </cell>
          <cell r="I738">
            <v>0</v>
          </cell>
          <cell r="J738">
            <v>-186941.96</v>
          </cell>
          <cell r="K738">
            <v>-153953</v>
          </cell>
        </row>
        <row r="739">
          <cell r="F739">
            <v>-573334.52</v>
          </cell>
          <cell r="G739">
            <v>0</v>
          </cell>
          <cell r="I739">
            <v>0</v>
          </cell>
          <cell r="J739">
            <v>-573334.52</v>
          </cell>
          <cell r="K739">
            <v>-475333</v>
          </cell>
        </row>
        <row r="740">
          <cell r="F740">
            <v>-1018054.82</v>
          </cell>
          <cell r="G740">
            <v>0</v>
          </cell>
          <cell r="I740">
            <v>0</v>
          </cell>
          <cell r="J740">
            <v>-1018054.82</v>
          </cell>
          <cell r="K740">
            <v>-831537</v>
          </cell>
        </row>
        <row r="741">
          <cell r="F741">
            <v>-314405.37</v>
          </cell>
          <cell r="G741">
            <v>0</v>
          </cell>
          <cell r="I741">
            <v>0</v>
          </cell>
          <cell r="J741">
            <v>-314405.37</v>
          </cell>
          <cell r="K741">
            <v>-255825</v>
          </cell>
        </row>
        <row r="742">
          <cell r="F742">
            <v>-895328.74</v>
          </cell>
          <cell r="G742">
            <v>0</v>
          </cell>
          <cell r="I742">
            <v>0</v>
          </cell>
          <cell r="J742">
            <v>-895328.74</v>
          </cell>
          <cell r="K742">
            <v>-731864</v>
          </cell>
        </row>
        <row r="743">
          <cell r="F743">
            <v>-543296.68000000005</v>
          </cell>
          <cell r="G743">
            <v>0</v>
          </cell>
          <cell r="I743">
            <v>0</v>
          </cell>
          <cell r="J743">
            <v>-543296.68000000005</v>
          </cell>
          <cell r="K743">
            <v>-447419</v>
          </cell>
        </row>
        <row r="744">
          <cell r="F744">
            <v>-938391.5</v>
          </cell>
          <cell r="G744">
            <v>0</v>
          </cell>
          <cell r="I744">
            <v>0</v>
          </cell>
          <cell r="J744">
            <v>-938391.5</v>
          </cell>
          <cell r="K744">
            <v>-764981</v>
          </cell>
        </row>
        <row r="745">
          <cell r="F745">
            <v>-395680.31</v>
          </cell>
          <cell r="G745">
            <v>0</v>
          </cell>
          <cell r="I745">
            <v>0</v>
          </cell>
          <cell r="J745">
            <v>-395680.31</v>
          </cell>
          <cell r="K745">
            <v>-316012</v>
          </cell>
        </row>
        <row r="746">
          <cell r="F746">
            <v>-113819.93</v>
          </cell>
          <cell r="G746">
            <v>0</v>
          </cell>
          <cell r="I746">
            <v>0</v>
          </cell>
          <cell r="J746">
            <v>-113819.93</v>
          </cell>
          <cell r="K746">
            <v>-93435</v>
          </cell>
        </row>
        <row r="747">
          <cell r="F747">
            <v>-88981.69</v>
          </cell>
          <cell r="G747">
            <v>0</v>
          </cell>
          <cell r="I747">
            <v>0</v>
          </cell>
          <cell r="J747">
            <v>-88981.69</v>
          </cell>
          <cell r="K747">
            <v>-69368</v>
          </cell>
        </row>
        <row r="748">
          <cell r="F748">
            <v>-5832.98</v>
          </cell>
          <cell r="G748">
            <v>0</v>
          </cell>
          <cell r="I748">
            <v>0</v>
          </cell>
          <cell r="J748">
            <v>-5832.98</v>
          </cell>
          <cell r="K748">
            <v>-4845</v>
          </cell>
        </row>
        <row r="749">
          <cell r="F749">
            <v>-32976.54</v>
          </cell>
          <cell r="G749">
            <v>0</v>
          </cell>
          <cell r="I749">
            <v>0</v>
          </cell>
          <cell r="J749">
            <v>-32976.54</v>
          </cell>
          <cell r="K749">
            <v>-27286</v>
          </cell>
        </row>
        <row r="750">
          <cell r="F750">
            <v>-304939.05</v>
          </cell>
          <cell r="G750">
            <v>0</v>
          </cell>
          <cell r="I750">
            <v>0</v>
          </cell>
          <cell r="J750">
            <v>-304939.05</v>
          </cell>
          <cell r="K750">
            <v>-234106</v>
          </cell>
        </row>
        <row r="751">
          <cell r="F751">
            <v>-135855.99</v>
          </cell>
          <cell r="G751">
            <v>0</v>
          </cell>
          <cell r="I751">
            <v>0</v>
          </cell>
          <cell r="J751">
            <v>-135855.99</v>
          </cell>
          <cell r="K751">
            <v>-108539</v>
          </cell>
        </row>
        <row r="752">
          <cell r="F752">
            <v>-469014.14</v>
          </cell>
          <cell r="G752">
            <v>0</v>
          </cell>
          <cell r="I752">
            <v>0</v>
          </cell>
          <cell r="J752">
            <v>-469014.14</v>
          </cell>
          <cell r="K752">
            <v>-368780</v>
          </cell>
        </row>
        <row r="753">
          <cell r="F753">
            <v>-46309.35</v>
          </cell>
          <cell r="G753">
            <v>0</v>
          </cell>
          <cell r="I753">
            <v>0</v>
          </cell>
          <cell r="J753">
            <v>-46309.35</v>
          </cell>
          <cell r="K753">
            <v>-33131</v>
          </cell>
        </row>
        <row r="754">
          <cell r="F754">
            <v>-36931.82</v>
          </cell>
          <cell r="G754">
            <v>0</v>
          </cell>
          <cell r="I754">
            <v>0</v>
          </cell>
          <cell r="J754">
            <v>-36931.82</v>
          </cell>
          <cell r="K754">
            <v>-28615</v>
          </cell>
        </row>
        <row r="755">
          <cell r="F755">
            <v>-31458.11</v>
          </cell>
          <cell r="G755">
            <v>0</v>
          </cell>
          <cell r="I755">
            <v>0</v>
          </cell>
          <cell r="J755">
            <v>-31458.11</v>
          </cell>
          <cell r="K755">
            <v>0</v>
          </cell>
        </row>
        <row r="756">
          <cell r="F756">
            <v>-86818.76</v>
          </cell>
          <cell r="G756">
            <v>0</v>
          </cell>
          <cell r="I756">
            <v>0</v>
          </cell>
          <cell r="J756">
            <v>-86818.76</v>
          </cell>
          <cell r="K756">
            <v>0</v>
          </cell>
        </row>
        <row r="757">
          <cell r="F757">
            <v>-458419.59</v>
          </cell>
          <cell r="G757">
            <v>0</v>
          </cell>
          <cell r="I757">
            <v>0</v>
          </cell>
          <cell r="J757">
            <v>-458419.59</v>
          </cell>
          <cell r="K757">
            <v>0</v>
          </cell>
        </row>
        <row r="758">
          <cell r="F758">
            <v>-6.17</v>
          </cell>
          <cell r="G758">
            <v>0</v>
          </cell>
          <cell r="I758">
            <v>0</v>
          </cell>
          <cell r="J758">
            <v>-6.17</v>
          </cell>
          <cell r="K758">
            <v>-6</v>
          </cell>
        </row>
        <row r="759">
          <cell r="F759">
            <v>-4381.2</v>
          </cell>
          <cell r="G759">
            <v>0</v>
          </cell>
          <cell r="I759">
            <v>0</v>
          </cell>
          <cell r="J759">
            <v>-4381.2</v>
          </cell>
          <cell r="K759">
            <v>-438</v>
          </cell>
        </row>
        <row r="760">
          <cell r="F760">
            <v>-2898.89</v>
          </cell>
          <cell r="G760">
            <v>0</v>
          </cell>
          <cell r="I760">
            <v>0</v>
          </cell>
          <cell r="J760">
            <v>-2898.89</v>
          </cell>
          <cell r="K760">
            <v>0</v>
          </cell>
        </row>
        <row r="761">
          <cell r="F761">
            <v>393651.97</v>
          </cell>
          <cell r="G761">
            <v>0</v>
          </cell>
          <cell r="I761">
            <v>0</v>
          </cell>
          <cell r="J761">
            <v>393651.97</v>
          </cell>
          <cell r="K761">
            <v>393652</v>
          </cell>
        </row>
        <row r="762">
          <cell r="F762">
            <v>891597.68</v>
          </cell>
          <cell r="G762">
            <v>0</v>
          </cell>
          <cell r="I762">
            <v>0</v>
          </cell>
          <cell r="J762">
            <v>891597.68</v>
          </cell>
          <cell r="K762">
            <v>626153</v>
          </cell>
        </row>
        <row r="763">
          <cell r="F763">
            <v>-57135.05</v>
          </cell>
          <cell r="G763">
            <v>0</v>
          </cell>
          <cell r="I763">
            <v>0</v>
          </cell>
          <cell r="J763">
            <v>-57135.05</v>
          </cell>
          <cell r="K763">
            <v>-30454</v>
          </cell>
        </row>
        <row r="764">
          <cell r="F764">
            <v>0</v>
          </cell>
          <cell r="G764">
            <v>0</v>
          </cell>
          <cell r="I764">
            <v>0</v>
          </cell>
          <cell r="J764">
            <v>0</v>
          </cell>
          <cell r="K764">
            <v>0</v>
          </cell>
        </row>
        <row r="765">
          <cell r="F765">
            <v>307309.57</v>
          </cell>
          <cell r="G765">
            <v>0</v>
          </cell>
          <cell r="I765">
            <v>0</v>
          </cell>
          <cell r="J765">
            <v>307309.57</v>
          </cell>
          <cell r="K765">
            <v>592543</v>
          </cell>
        </row>
        <row r="766">
          <cell r="F766">
            <v>72981.75</v>
          </cell>
          <cell r="G766">
            <v>0</v>
          </cell>
          <cell r="I766">
            <v>0</v>
          </cell>
          <cell r="J766">
            <v>72981.75</v>
          </cell>
          <cell r="K766">
            <v>263412</v>
          </cell>
        </row>
        <row r="767">
          <cell r="F767">
            <v>21856.78</v>
          </cell>
          <cell r="G767">
            <v>0</v>
          </cell>
          <cell r="I767">
            <v>0</v>
          </cell>
          <cell r="J767">
            <v>21856.78</v>
          </cell>
          <cell r="K767">
            <v>0</v>
          </cell>
        </row>
        <row r="768">
          <cell r="F768">
            <v>0</v>
          </cell>
          <cell r="G768">
            <v>0</v>
          </cell>
          <cell r="I768">
            <v>0</v>
          </cell>
          <cell r="J768">
            <v>0</v>
          </cell>
          <cell r="K768">
            <v>0</v>
          </cell>
        </row>
        <row r="769">
          <cell r="F769">
            <v>0</v>
          </cell>
          <cell r="G769">
            <v>0</v>
          </cell>
          <cell r="I769">
            <v>0</v>
          </cell>
          <cell r="J769">
            <v>0</v>
          </cell>
          <cell r="K769">
            <v>0</v>
          </cell>
        </row>
        <row r="770">
          <cell r="F770">
            <v>-83998.91</v>
          </cell>
          <cell r="G770">
            <v>0</v>
          </cell>
          <cell r="I770">
            <v>0</v>
          </cell>
          <cell r="J770">
            <v>-83998.91</v>
          </cell>
          <cell r="K770">
            <v>-83999</v>
          </cell>
        </row>
        <row r="771">
          <cell r="F771">
            <v>-10014.39</v>
          </cell>
          <cell r="G771">
            <v>0</v>
          </cell>
          <cell r="I771">
            <v>0</v>
          </cell>
          <cell r="J771">
            <v>-10014.39</v>
          </cell>
          <cell r="K771">
            <v>-10014</v>
          </cell>
        </row>
        <row r="772">
          <cell r="F772">
            <v>9020</v>
          </cell>
          <cell r="G772">
            <v>0</v>
          </cell>
          <cell r="I772">
            <v>0</v>
          </cell>
          <cell r="J772">
            <v>9020</v>
          </cell>
          <cell r="K772">
            <v>0</v>
          </cell>
        </row>
        <row r="773">
          <cell r="F773">
            <v>14926.07</v>
          </cell>
          <cell r="G773">
            <v>0</v>
          </cell>
          <cell r="I773">
            <v>0</v>
          </cell>
          <cell r="J773">
            <v>14926.07</v>
          </cell>
          <cell r="K773">
            <v>0</v>
          </cell>
        </row>
        <row r="774">
          <cell r="F774">
            <v>668959.4</v>
          </cell>
          <cell r="G774">
            <v>0</v>
          </cell>
          <cell r="I774">
            <v>0</v>
          </cell>
          <cell r="J774">
            <v>668959.4</v>
          </cell>
          <cell r="K774">
            <v>668893</v>
          </cell>
        </row>
        <row r="775">
          <cell r="F775">
            <v>1933821.46</v>
          </cell>
          <cell r="G775">
            <v>0</v>
          </cell>
          <cell r="I775">
            <v>0</v>
          </cell>
          <cell r="J775">
            <v>1933821.46</v>
          </cell>
          <cell r="K775">
            <v>1529216</v>
          </cell>
        </row>
        <row r="776">
          <cell r="F776">
            <v>1051.6300000000001</v>
          </cell>
          <cell r="G776">
            <v>0</v>
          </cell>
          <cell r="I776">
            <v>0</v>
          </cell>
          <cell r="J776">
            <v>1051.6300000000001</v>
          </cell>
          <cell r="K776">
            <v>0</v>
          </cell>
        </row>
        <row r="777">
          <cell r="F777">
            <v>-220724.81</v>
          </cell>
          <cell r="G777">
            <v>0</v>
          </cell>
          <cell r="I777">
            <v>0</v>
          </cell>
          <cell r="J777">
            <v>-220724.81</v>
          </cell>
          <cell r="K777">
            <v>-170558</v>
          </cell>
        </row>
        <row r="778">
          <cell r="F778">
            <v>-551195.03</v>
          </cell>
          <cell r="G778">
            <v>0</v>
          </cell>
          <cell r="I778">
            <v>0</v>
          </cell>
          <cell r="J778">
            <v>-551195.03</v>
          </cell>
          <cell r="K778">
            <v>-682281</v>
          </cell>
        </row>
        <row r="779">
          <cell r="F779">
            <v>17888.78</v>
          </cell>
          <cell r="G779">
            <v>0</v>
          </cell>
          <cell r="I779">
            <v>0</v>
          </cell>
          <cell r="J779">
            <v>17888.78</v>
          </cell>
          <cell r="K779">
            <v>17889</v>
          </cell>
        </row>
        <row r="780">
          <cell r="F780">
            <v>15538706.909999993</v>
          </cell>
          <cell r="G780">
            <v>0</v>
          </cell>
          <cell r="I780">
            <v>0</v>
          </cell>
          <cell r="J780">
            <v>15538706.909999993</v>
          </cell>
          <cell r="K780">
            <v>15341898</v>
          </cell>
        </row>
        <row r="781">
          <cell r="F781">
            <v>0</v>
          </cell>
          <cell r="G781">
            <v>0</v>
          </cell>
          <cell r="I781">
            <v>0</v>
          </cell>
          <cell r="J781">
            <v>0</v>
          </cell>
          <cell r="K781">
            <v>18369</v>
          </cell>
        </row>
        <row r="782">
          <cell r="F782">
            <v>0</v>
          </cell>
          <cell r="G782">
            <v>0</v>
          </cell>
          <cell r="I782">
            <v>0</v>
          </cell>
          <cell r="J782">
            <v>0</v>
          </cell>
          <cell r="K782">
            <v>798</v>
          </cell>
        </row>
        <row r="783">
          <cell r="F783">
            <v>0</v>
          </cell>
          <cell r="G783">
            <v>0</v>
          </cell>
          <cell r="I783">
            <v>0</v>
          </cell>
          <cell r="J783">
            <v>0</v>
          </cell>
          <cell r="K783">
            <v>64815</v>
          </cell>
        </row>
        <row r="784">
          <cell r="F784">
            <v>0</v>
          </cell>
          <cell r="G784">
            <v>0</v>
          </cell>
          <cell r="I784">
            <v>0</v>
          </cell>
          <cell r="J784">
            <v>0</v>
          </cell>
          <cell r="K784">
            <v>105745</v>
          </cell>
        </row>
        <row r="785">
          <cell r="F785">
            <v>0</v>
          </cell>
          <cell r="G785">
            <v>0</v>
          </cell>
          <cell r="I785">
            <v>0</v>
          </cell>
          <cell r="J785">
            <v>0</v>
          </cell>
          <cell r="K785">
            <v>85680</v>
          </cell>
        </row>
        <row r="786">
          <cell r="F786">
            <v>0</v>
          </cell>
          <cell r="G786">
            <v>0</v>
          </cell>
          <cell r="I786">
            <v>0</v>
          </cell>
          <cell r="J786">
            <v>0</v>
          </cell>
          <cell r="K786">
            <v>89834</v>
          </cell>
        </row>
        <row r="787">
          <cell r="F787">
            <v>0</v>
          </cell>
          <cell r="G787">
            <v>0</v>
          </cell>
          <cell r="I787">
            <v>0</v>
          </cell>
          <cell r="J787">
            <v>0</v>
          </cell>
          <cell r="K787">
            <v>4687</v>
          </cell>
        </row>
        <row r="788">
          <cell r="F788">
            <v>0</v>
          </cell>
          <cell r="G788">
            <v>0</v>
          </cell>
          <cell r="I788">
            <v>0</v>
          </cell>
          <cell r="J788">
            <v>0</v>
          </cell>
          <cell r="K788">
            <v>25736</v>
          </cell>
        </row>
        <row r="789">
          <cell r="F789">
            <v>0</v>
          </cell>
          <cell r="G789">
            <v>0</v>
          </cell>
          <cell r="I789">
            <v>0</v>
          </cell>
          <cell r="J789">
            <v>0</v>
          </cell>
          <cell r="K789">
            <v>150119</v>
          </cell>
        </row>
        <row r="790">
          <cell r="F790">
            <v>0</v>
          </cell>
          <cell r="G790">
            <v>0</v>
          </cell>
          <cell r="I790">
            <v>0</v>
          </cell>
          <cell r="J790">
            <v>0</v>
          </cell>
          <cell r="K790">
            <v>386731</v>
          </cell>
        </row>
        <row r="791">
          <cell r="F791">
            <v>0</v>
          </cell>
          <cell r="G791">
            <v>0</v>
          </cell>
          <cell r="I791">
            <v>0</v>
          </cell>
          <cell r="J791">
            <v>0</v>
          </cell>
          <cell r="K791">
            <v>980676</v>
          </cell>
        </row>
        <row r="792">
          <cell r="F792">
            <v>0</v>
          </cell>
          <cell r="G792">
            <v>0</v>
          </cell>
          <cell r="I792">
            <v>0</v>
          </cell>
          <cell r="J792">
            <v>0</v>
          </cell>
          <cell r="K792">
            <v>1833361</v>
          </cell>
        </row>
        <row r="793">
          <cell r="F793">
            <v>0</v>
          </cell>
          <cell r="G793">
            <v>0</v>
          </cell>
          <cell r="I793">
            <v>0</v>
          </cell>
          <cell r="J793">
            <v>0</v>
          </cell>
          <cell r="K793">
            <v>587083</v>
          </cell>
        </row>
        <row r="794">
          <cell r="F794">
            <v>0</v>
          </cell>
          <cell r="G794">
            <v>0</v>
          </cell>
          <cell r="I794">
            <v>0</v>
          </cell>
          <cell r="J794">
            <v>0</v>
          </cell>
          <cell r="K794">
            <v>1311692</v>
          </cell>
        </row>
        <row r="795">
          <cell r="F795">
            <v>0</v>
          </cell>
          <cell r="G795">
            <v>0</v>
          </cell>
          <cell r="I795">
            <v>0</v>
          </cell>
          <cell r="J795">
            <v>0</v>
          </cell>
          <cell r="K795">
            <v>620502</v>
          </cell>
        </row>
        <row r="796">
          <cell r="F796">
            <v>0</v>
          </cell>
          <cell r="G796">
            <v>0</v>
          </cell>
          <cell r="I796">
            <v>0</v>
          </cell>
          <cell r="J796">
            <v>0</v>
          </cell>
          <cell r="K796">
            <v>1498881</v>
          </cell>
        </row>
        <row r="797">
          <cell r="F797">
            <v>0</v>
          </cell>
          <cell r="G797">
            <v>0</v>
          </cell>
          <cell r="I797">
            <v>0</v>
          </cell>
          <cell r="J797">
            <v>0</v>
          </cell>
          <cell r="K797">
            <v>608993</v>
          </cell>
        </row>
        <row r="798">
          <cell r="F798">
            <v>0</v>
          </cell>
          <cell r="G798">
            <v>0</v>
          </cell>
          <cell r="I798">
            <v>0</v>
          </cell>
          <cell r="J798">
            <v>0</v>
          </cell>
          <cell r="K798">
            <v>85035</v>
          </cell>
        </row>
        <row r="799">
          <cell r="F799">
            <v>0</v>
          </cell>
          <cell r="G799">
            <v>0</v>
          </cell>
          <cell r="I799">
            <v>0</v>
          </cell>
          <cell r="J799">
            <v>0</v>
          </cell>
          <cell r="K799">
            <v>117858</v>
          </cell>
        </row>
        <row r="800">
          <cell r="F800">
            <v>0</v>
          </cell>
          <cell r="G800">
            <v>0</v>
          </cell>
          <cell r="I800">
            <v>0</v>
          </cell>
          <cell r="J800">
            <v>0</v>
          </cell>
          <cell r="K800">
            <v>395</v>
          </cell>
        </row>
        <row r="801">
          <cell r="F801">
            <v>0</v>
          </cell>
          <cell r="G801">
            <v>0</v>
          </cell>
          <cell r="I801">
            <v>0</v>
          </cell>
          <cell r="J801">
            <v>0</v>
          </cell>
          <cell r="K801">
            <v>5439</v>
          </cell>
        </row>
        <row r="802">
          <cell r="F802">
            <v>0</v>
          </cell>
          <cell r="G802">
            <v>0</v>
          </cell>
          <cell r="I802">
            <v>0</v>
          </cell>
          <cell r="J802">
            <v>0</v>
          </cell>
          <cell r="K802">
            <v>472301</v>
          </cell>
        </row>
        <row r="803">
          <cell r="F803">
            <v>0</v>
          </cell>
          <cell r="G803">
            <v>0</v>
          </cell>
          <cell r="I803">
            <v>0</v>
          </cell>
          <cell r="J803">
            <v>0</v>
          </cell>
          <cell r="K803">
            <v>49958</v>
          </cell>
        </row>
        <row r="804">
          <cell r="F804">
            <v>0</v>
          </cell>
          <cell r="G804">
            <v>0</v>
          </cell>
          <cell r="I804">
            <v>0</v>
          </cell>
          <cell r="J804">
            <v>0</v>
          </cell>
          <cell r="K804">
            <v>257146</v>
          </cell>
        </row>
        <row r="805">
          <cell r="F805">
            <v>0</v>
          </cell>
          <cell r="G805">
            <v>0</v>
          </cell>
          <cell r="I805">
            <v>0</v>
          </cell>
          <cell r="J805">
            <v>0</v>
          </cell>
          <cell r="K805">
            <v>97567</v>
          </cell>
        </row>
        <row r="806">
          <cell r="F806">
            <v>0</v>
          </cell>
          <cell r="G806">
            <v>0</v>
          </cell>
          <cell r="I806">
            <v>0</v>
          </cell>
          <cell r="J806">
            <v>0</v>
          </cell>
          <cell r="K806">
            <v>893487</v>
          </cell>
        </row>
        <row r="807">
          <cell r="F807">
            <v>0</v>
          </cell>
          <cell r="G807">
            <v>0</v>
          </cell>
          <cell r="I807">
            <v>0</v>
          </cell>
          <cell r="J807">
            <v>0</v>
          </cell>
          <cell r="K807">
            <v>-5487</v>
          </cell>
        </row>
        <row r="808">
          <cell r="F808">
            <v>0</v>
          </cell>
          <cell r="G808">
            <v>0</v>
          </cell>
          <cell r="I808">
            <v>0</v>
          </cell>
          <cell r="J808">
            <v>0</v>
          </cell>
          <cell r="K808">
            <v>-266</v>
          </cell>
        </row>
        <row r="809">
          <cell r="F809">
            <v>0</v>
          </cell>
          <cell r="G809">
            <v>0</v>
          </cell>
          <cell r="I809">
            <v>0</v>
          </cell>
          <cell r="J809">
            <v>0</v>
          </cell>
          <cell r="K809">
            <v>-43842</v>
          </cell>
        </row>
        <row r="810">
          <cell r="F810">
            <v>0</v>
          </cell>
          <cell r="G810">
            <v>0</v>
          </cell>
          <cell r="I810">
            <v>0</v>
          </cell>
          <cell r="J810">
            <v>0</v>
          </cell>
          <cell r="K810">
            <v>-7732</v>
          </cell>
        </row>
        <row r="811">
          <cell r="F811">
            <v>0</v>
          </cell>
          <cell r="G811">
            <v>0</v>
          </cell>
          <cell r="I811">
            <v>0</v>
          </cell>
          <cell r="J811">
            <v>0</v>
          </cell>
          <cell r="K811">
            <v>-27324</v>
          </cell>
        </row>
        <row r="812">
          <cell r="F812">
            <v>0</v>
          </cell>
          <cell r="G812">
            <v>0</v>
          </cell>
          <cell r="I812">
            <v>0</v>
          </cell>
          <cell r="J812">
            <v>0</v>
          </cell>
          <cell r="K812">
            <v>-30099</v>
          </cell>
        </row>
        <row r="813">
          <cell r="F813">
            <v>0</v>
          </cell>
          <cell r="G813">
            <v>0</v>
          </cell>
          <cell r="I813">
            <v>0</v>
          </cell>
          <cell r="J813">
            <v>0</v>
          </cell>
          <cell r="K813">
            <v>-1525</v>
          </cell>
        </row>
        <row r="814">
          <cell r="F814">
            <v>0</v>
          </cell>
          <cell r="G814">
            <v>0</v>
          </cell>
          <cell r="I814">
            <v>0</v>
          </cell>
          <cell r="J814">
            <v>0</v>
          </cell>
          <cell r="K814">
            <v>-8332</v>
          </cell>
        </row>
        <row r="815">
          <cell r="F815">
            <v>0</v>
          </cell>
          <cell r="G815">
            <v>0</v>
          </cell>
          <cell r="I815">
            <v>0</v>
          </cell>
          <cell r="J815">
            <v>0</v>
          </cell>
          <cell r="K815">
            <v>-49644</v>
          </cell>
        </row>
        <row r="816">
          <cell r="F816">
            <v>0</v>
          </cell>
          <cell r="G816">
            <v>0</v>
          </cell>
          <cell r="I816">
            <v>0</v>
          </cell>
          <cell r="J816">
            <v>0</v>
          </cell>
          <cell r="K816">
            <v>-130848</v>
          </cell>
        </row>
        <row r="817">
          <cell r="F817">
            <v>0</v>
          </cell>
          <cell r="G817">
            <v>0</v>
          </cell>
          <cell r="I817">
            <v>0</v>
          </cell>
          <cell r="J817">
            <v>0</v>
          </cell>
          <cell r="K817">
            <v>-312471</v>
          </cell>
        </row>
        <row r="818">
          <cell r="F818">
            <v>0</v>
          </cell>
          <cell r="G818">
            <v>0</v>
          </cell>
          <cell r="I818">
            <v>0</v>
          </cell>
          <cell r="J818">
            <v>0</v>
          </cell>
          <cell r="K818">
            <v>-580886</v>
          </cell>
        </row>
        <row r="819">
          <cell r="F819">
            <v>0</v>
          </cell>
          <cell r="G819">
            <v>0</v>
          </cell>
          <cell r="I819">
            <v>0</v>
          </cell>
          <cell r="J819">
            <v>0</v>
          </cell>
          <cell r="K819">
            <v>-186146</v>
          </cell>
        </row>
        <row r="820">
          <cell r="F820">
            <v>0</v>
          </cell>
          <cell r="G820">
            <v>0</v>
          </cell>
          <cell r="I820">
            <v>0</v>
          </cell>
          <cell r="J820">
            <v>0</v>
          </cell>
          <cell r="K820">
            <v>-427444</v>
          </cell>
        </row>
        <row r="821">
          <cell r="F821">
            <v>0</v>
          </cell>
          <cell r="G821">
            <v>0</v>
          </cell>
          <cell r="I821">
            <v>0</v>
          </cell>
          <cell r="J821">
            <v>0</v>
          </cell>
          <cell r="K821">
            <v>-204808</v>
          </cell>
        </row>
        <row r="822">
          <cell r="F822">
            <v>0</v>
          </cell>
          <cell r="G822">
            <v>0</v>
          </cell>
          <cell r="I822">
            <v>0</v>
          </cell>
          <cell r="J822">
            <v>0</v>
          </cell>
          <cell r="K822">
            <v>-446390</v>
          </cell>
        </row>
        <row r="823">
          <cell r="F823">
            <v>0</v>
          </cell>
          <cell r="G823">
            <v>0</v>
          </cell>
          <cell r="I823">
            <v>0</v>
          </cell>
          <cell r="J823">
            <v>0</v>
          </cell>
          <cell r="K823">
            <v>-190280</v>
          </cell>
        </row>
        <row r="824">
          <cell r="F824">
            <v>0</v>
          </cell>
          <cell r="G824">
            <v>0</v>
          </cell>
          <cell r="I824">
            <v>0</v>
          </cell>
          <cell r="J824">
            <v>0</v>
          </cell>
          <cell r="K824">
            <v>-26547</v>
          </cell>
        </row>
        <row r="825">
          <cell r="F825">
            <v>0</v>
          </cell>
          <cell r="G825">
            <v>0</v>
          </cell>
          <cell r="I825">
            <v>0</v>
          </cell>
          <cell r="J825">
            <v>0</v>
          </cell>
          <cell r="K825">
            <v>-26411</v>
          </cell>
        </row>
        <row r="826">
          <cell r="F826">
            <v>0</v>
          </cell>
          <cell r="G826">
            <v>0</v>
          </cell>
          <cell r="I826">
            <v>0</v>
          </cell>
          <cell r="J826">
            <v>0</v>
          </cell>
          <cell r="K826">
            <v>-128</v>
          </cell>
        </row>
        <row r="827">
          <cell r="F827">
            <v>0</v>
          </cell>
          <cell r="G827">
            <v>0</v>
          </cell>
          <cell r="I827">
            <v>0</v>
          </cell>
          <cell r="J827">
            <v>0</v>
          </cell>
          <cell r="K827">
            <v>-1756</v>
          </cell>
        </row>
        <row r="828">
          <cell r="F828">
            <v>0</v>
          </cell>
          <cell r="G828">
            <v>0</v>
          </cell>
          <cell r="I828">
            <v>0</v>
          </cell>
          <cell r="J828">
            <v>0</v>
          </cell>
          <cell r="K828">
            <v>-84850</v>
          </cell>
        </row>
        <row r="829">
          <cell r="F829">
            <v>0</v>
          </cell>
          <cell r="G829">
            <v>0</v>
          </cell>
          <cell r="I829">
            <v>0</v>
          </cell>
          <cell r="J829">
            <v>0</v>
          </cell>
          <cell r="K829">
            <v>-23528</v>
          </cell>
        </row>
        <row r="830">
          <cell r="F830">
            <v>0</v>
          </cell>
          <cell r="G830">
            <v>0</v>
          </cell>
          <cell r="I830">
            <v>0</v>
          </cell>
          <cell r="J830">
            <v>0</v>
          </cell>
          <cell r="K830">
            <v>-173699</v>
          </cell>
        </row>
        <row r="831">
          <cell r="F831">
            <v>0</v>
          </cell>
          <cell r="G831">
            <v>0</v>
          </cell>
          <cell r="I831">
            <v>0</v>
          </cell>
          <cell r="J831">
            <v>0</v>
          </cell>
          <cell r="K831">
            <v>-42781</v>
          </cell>
        </row>
        <row r="832">
          <cell r="F832">
            <v>0</v>
          </cell>
          <cell r="G832">
            <v>0</v>
          </cell>
          <cell r="I832">
            <v>0</v>
          </cell>
          <cell r="J832">
            <v>0</v>
          </cell>
          <cell r="K832">
            <v>-11385</v>
          </cell>
        </row>
        <row r="833">
          <cell r="F833">
            <v>0</v>
          </cell>
          <cell r="G833">
            <v>0</v>
          </cell>
          <cell r="I833">
            <v>0</v>
          </cell>
          <cell r="J833">
            <v>0</v>
          </cell>
          <cell r="K833">
            <v>551351</v>
          </cell>
        </row>
        <row r="834">
          <cell r="F834">
            <v>0</v>
          </cell>
          <cell r="G834">
            <v>0</v>
          </cell>
          <cell r="I834">
            <v>0</v>
          </cell>
          <cell r="J834">
            <v>0</v>
          </cell>
          <cell r="K834">
            <v>17449</v>
          </cell>
        </row>
        <row r="835">
          <cell r="F835">
            <v>0</v>
          </cell>
          <cell r="G835">
            <v>0</v>
          </cell>
          <cell r="I835">
            <v>0</v>
          </cell>
          <cell r="J835">
            <v>0</v>
          </cell>
          <cell r="K835">
            <v>0</v>
          </cell>
        </row>
        <row r="836">
          <cell r="F836">
            <v>0</v>
          </cell>
          <cell r="G836">
            <v>0</v>
          </cell>
          <cell r="I836">
            <v>0</v>
          </cell>
          <cell r="J836">
            <v>0</v>
          </cell>
          <cell r="K836">
            <v>744637</v>
          </cell>
        </row>
        <row r="837">
          <cell r="F837">
            <v>0</v>
          </cell>
          <cell r="G837">
            <v>0</v>
          </cell>
          <cell r="I837">
            <v>0</v>
          </cell>
          <cell r="J837">
            <v>0</v>
          </cell>
          <cell r="K837">
            <v>45279</v>
          </cell>
        </row>
        <row r="838">
          <cell r="F838">
            <v>0</v>
          </cell>
          <cell r="G838">
            <v>0</v>
          </cell>
          <cell r="I838">
            <v>0</v>
          </cell>
          <cell r="J838">
            <v>0</v>
          </cell>
          <cell r="K838">
            <v>0</v>
          </cell>
        </row>
        <row r="839">
          <cell r="F839">
            <v>0</v>
          </cell>
          <cell r="G839">
            <v>0</v>
          </cell>
          <cell r="I839">
            <v>0</v>
          </cell>
          <cell r="J839">
            <v>0</v>
          </cell>
          <cell r="K839">
            <v>174</v>
          </cell>
        </row>
        <row r="840">
          <cell r="F840">
            <v>0</v>
          </cell>
          <cell r="G840">
            <v>0</v>
          </cell>
          <cell r="I840">
            <v>0</v>
          </cell>
          <cell r="J840">
            <v>0</v>
          </cell>
          <cell r="K840">
            <v>-174077</v>
          </cell>
        </row>
        <row r="841">
          <cell r="F841">
            <v>0</v>
          </cell>
          <cell r="G841">
            <v>0</v>
          </cell>
          <cell r="I841">
            <v>0</v>
          </cell>
          <cell r="J841">
            <v>0</v>
          </cell>
          <cell r="K841">
            <v>0</v>
          </cell>
        </row>
        <row r="842">
          <cell r="F842">
            <v>0</v>
          </cell>
          <cell r="G842">
            <v>0</v>
          </cell>
          <cell r="I842">
            <v>0</v>
          </cell>
          <cell r="J842">
            <v>0</v>
          </cell>
          <cell r="K842">
            <v>600802</v>
          </cell>
        </row>
        <row r="843">
          <cell r="F843">
            <v>0</v>
          </cell>
          <cell r="G843">
            <v>0</v>
          </cell>
          <cell r="I843">
            <v>0</v>
          </cell>
          <cell r="J843">
            <v>0</v>
          </cell>
          <cell r="K843">
            <v>681284</v>
          </cell>
        </row>
        <row r="844">
          <cell r="F844">
            <v>0</v>
          </cell>
          <cell r="G844">
            <v>0</v>
          </cell>
          <cell r="I844">
            <v>0</v>
          </cell>
          <cell r="J844">
            <v>0</v>
          </cell>
          <cell r="K844">
            <v>-148618</v>
          </cell>
        </row>
        <row r="845">
          <cell r="F845">
            <v>0</v>
          </cell>
          <cell r="G845">
            <v>0</v>
          </cell>
          <cell r="I845">
            <v>0</v>
          </cell>
          <cell r="J845">
            <v>0</v>
          </cell>
          <cell r="K845">
            <v>-310182</v>
          </cell>
        </row>
        <row r="846">
          <cell r="F846">
            <v>0</v>
          </cell>
          <cell r="G846">
            <v>0</v>
          </cell>
          <cell r="I846">
            <v>0</v>
          </cell>
          <cell r="J846">
            <v>0</v>
          </cell>
          <cell r="K846">
            <v>9316378</v>
          </cell>
        </row>
        <row r="847">
          <cell r="F847">
            <v>5096661.3</v>
          </cell>
          <cell r="G847">
            <v>0</v>
          </cell>
          <cell r="I847">
            <v>0</v>
          </cell>
          <cell r="J847">
            <v>5096661.3</v>
          </cell>
          <cell r="K847">
            <v>1067954</v>
          </cell>
        </row>
        <row r="848">
          <cell r="F848">
            <v>1310310.6100000001</v>
          </cell>
          <cell r="G848">
            <v>0</v>
          </cell>
          <cell r="I848">
            <v>0</v>
          </cell>
          <cell r="J848">
            <v>1310310.6100000001</v>
          </cell>
          <cell r="K848">
            <v>145986</v>
          </cell>
        </row>
        <row r="849">
          <cell r="F849">
            <v>3225819.35</v>
          </cell>
          <cell r="G849">
            <v>0</v>
          </cell>
          <cell r="I849">
            <v>0</v>
          </cell>
          <cell r="J849">
            <v>3225819.35</v>
          </cell>
          <cell r="K849">
            <v>1994607</v>
          </cell>
        </row>
        <row r="850">
          <cell r="F850">
            <v>154874.14000000001</v>
          </cell>
          <cell r="G850">
            <v>0</v>
          </cell>
          <cell r="I850">
            <v>0</v>
          </cell>
          <cell r="J850">
            <v>154874.14000000001</v>
          </cell>
          <cell r="K850">
            <v>0</v>
          </cell>
        </row>
        <row r="851">
          <cell r="F851">
            <v>1098263.46</v>
          </cell>
          <cell r="G851">
            <v>0</v>
          </cell>
          <cell r="I851">
            <v>0</v>
          </cell>
          <cell r="J851">
            <v>1098263.46</v>
          </cell>
          <cell r="K851">
            <v>0</v>
          </cell>
        </row>
        <row r="852">
          <cell r="F852">
            <v>133397.32</v>
          </cell>
          <cell r="G852">
            <v>0</v>
          </cell>
          <cell r="I852">
            <v>0</v>
          </cell>
          <cell r="J852">
            <v>133397.32</v>
          </cell>
          <cell r="K852">
            <v>24608</v>
          </cell>
        </row>
        <row r="853">
          <cell r="F853">
            <v>10652214.390000001</v>
          </cell>
          <cell r="G853">
            <v>0</v>
          </cell>
          <cell r="I853">
            <v>0</v>
          </cell>
          <cell r="J853">
            <v>10652214.390000001</v>
          </cell>
          <cell r="K853">
            <v>4405061</v>
          </cell>
        </row>
        <row r="854">
          <cell r="F854">
            <v>8114791.4800000004</v>
          </cell>
          <cell r="G854">
            <v>0</v>
          </cell>
          <cell r="I854">
            <v>0</v>
          </cell>
          <cell r="J854">
            <v>8114791.4800000004</v>
          </cell>
          <cell r="K854">
            <v>4084945</v>
          </cell>
        </row>
        <row r="855">
          <cell r="F855">
            <v>1604137.66</v>
          </cell>
          <cell r="G855">
            <v>0</v>
          </cell>
          <cell r="I855">
            <v>0</v>
          </cell>
          <cell r="J855">
            <v>1604137.66</v>
          </cell>
          <cell r="K855">
            <v>32216</v>
          </cell>
        </row>
        <row r="856">
          <cell r="F856">
            <v>1319366.96</v>
          </cell>
          <cell r="G856">
            <v>0</v>
          </cell>
          <cell r="I856">
            <v>0</v>
          </cell>
          <cell r="J856">
            <v>1319366.96</v>
          </cell>
          <cell r="K856">
            <v>0</v>
          </cell>
        </row>
        <row r="857">
          <cell r="F857">
            <v>98086.77</v>
          </cell>
          <cell r="G857">
            <v>0</v>
          </cell>
          <cell r="I857">
            <v>0</v>
          </cell>
          <cell r="J857">
            <v>98086.77</v>
          </cell>
          <cell r="K857">
            <v>0</v>
          </cell>
        </row>
        <row r="858">
          <cell r="F858">
            <v>421270.23</v>
          </cell>
          <cell r="G858">
            <v>0</v>
          </cell>
          <cell r="I858">
            <v>0</v>
          </cell>
          <cell r="J858">
            <v>421270.23</v>
          </cell>
          <cell r="K858">
            <v>0</v>
          </cell>
        </row>
        <row r="859">
          <cell r="F859">
            <v>1666832.94</v>
          </cell>
          <cell r="G859">
            <v>0</v>
          </cell>
          <cell r="I859">
            <v>0</v>
          </cell>
          <cell r="J859">
            <v>1666832.94</v>
          </cell>
          <cell r="K859">
            <v>3250</v>
          </cell>
        </row>
        <row r="860">
          <cell r="F860">
            <v>2150823.89</v>
          </cell>
          <cell r="G860">
            <v>0</v>
          </cell>
          <cell r="I860">
            <v>0</v>
          </cell>
          <cell r="J860">
            <v>2150823.89</v>
          </cell>
          <cell r="K860">
            <v>0</v>
          </cell>
        </row>
        <row r="861">
          <cell r="F861">
            <v>2805773.17</v>
          </cell>
          <cell r="G861">
            <v>0</v>
          </cell>
          <cell r="I861">
            <v>0</v>
          </cell>
          <cell r="J861">
            <v>2805773.17</v>
          </cell>
          <cell r="K861">
            <v>0</v>
          </cell>
        </row>
        <row r="862">
          <cell r="F862">
            <v>8883512.8100000005</v>
          </cell>
          <cell r="G862">
            <v>0</v>
          </cell>
          <cell r="I862">
            <v>0</v>
          </cell>
          <cell r="J862">
            <v>8883512.8100000005</v>
          </cell>
          <cell r="K862">
            <v>24107</v>
          </cell>
        </row>
        <row r="863">
          <cell r="F863">
            <v>2666751.7400000002</v>
          </cell>
          <cell r="G863">
            <v>0</v>
          </cell>
          <cell r="I863">
            <v>0</v>
          </cell>
          <cell r="J863">
            <v>2666751.7400000002</v>
          </cell>
          <cell r="K863">
            <v>2366</v>
          </cell>
        </row>
        <row r="864">
          <cell r="F864">
            <v>8991395.1400000006</v>
          </cell>
          <cell r="G864">
            <v>0</v>
          </cell>
          <cell r="I864">
            <v>0</v>
          </cell>
          <cell r="J864">
            <v>8991395.1400000006</v>
          </cell>
          <cell r="K864">
            <v>6584</v>
          </cell>
        </row>
        <row r="865">
          <cell r="F865">
            <v>2666368.13</v>
          </cell>
          <cell r="G865">
            <v>0</v>
          </cell>
          <cell r="I865">
            <v>0</v>
          </cell>
          <cell r="J865">
            <v>2666368.13</v>
          </cell>
          <cell r="K865">
            <v>0</v>
          </cell>
        </row>
        <row r="866">
          <cell r="F866">
            <v>9993654.3000000007</v>
          </cell>
          <cell r="G866">
            <v>0</v>
          </cell>
          <cell r="I866">
            <v>0</v>
          </cell>
          <cell r="J866">
            <v>9993654.3000000007</v>
          </cell>
          <cell r="K866">
            <v>4732</v>
          </cell>
        </row>
        <row r="867">
          <cell r="F867">
            <v>8758848.2400000002</v>
          </cell>
          <cell r="G867">
            <v>0</v>
          </cell>
          <cell r="I867">
            <v>0</v>
          </cell>
          <cell r="J867">
            <v>8758848.2400000002</v>
          </cell>
          <cell r="K867">
            <v>3157</v>
          </cell>
        </row>
        <row r="868">
          <cell r="F868">
            <v>720657.3</v>
          </cell>
          <cell r="G868">
            <v>0</v>
          </cell>
          <cell r="I868">
            <v>0</v>
          </cell>
          <cell r="J868">
            <v>720657.3</v>
          </cell>
          <cell r="K868">
            <v>0</v>
          </cell>
        </row>
        <row r="869">
          <cell r="F869">
            <v>685798.99</v>
          </cell>
          <cell r="G869">
            <v>0</v>
          </cell>
          <cell r="I869">
            <v>0</v>
          </cell>
          <cell r="J869">
            <v>685798.99</v>
          </cell>
          <cell r="K869">
            <v>0</v>
          </cell>
        </row>
        <row r="870">
          <cell r="F870">
            <v>44037.74</v>
          </cell>
          <cell r="G870">
            <v>0</v>
          </cell>
          <cell r="I870">
            <v>0</v>
          </cell>
          <cell r="J870">
            <v>44037.74</v>
          </cell>
          <cell r="K870">
            <v>0</v>
          </cell>
        </row>
        <row r="871">
          <cell r="F871">
            <v>204644.3</v>
          </cell>
          <cell r="G871">
            <v>0</v>
          </cell>
          <cell r="I871">
            <v>0</v>
          </cell>
          <cell r="J871">
            <v>204644.3</v>
          </cell>
          <cell r="K871">
            <v>0</v>
          </cell>
        </row>
        <row r="872">
          <cell r="F872">
            <v>10438766.380000001</v>
          </cell>
          <cell r="G872">
            <v>0</v>
          </cell>
          <cell r="I872">
            <v>0</v>
          </cell>
          <cell r="J872">
            <v>10438766.380000001</v>
          </cell>
          <cell r="K872">
            <v>511</v>
          </cell>
        </row>
        <row r="873">
          <cell r="F873">
            <v>2803405.42</v>
          </cell>
          <cell r="G873">
            <v>0</v>
          </cell>
          <cell r="I873">
            <v>0</v>
          </cell>
          <cell r="J873">
            <v>2803405.42</v>
          </cell>
          <cell r="K873">
            <v>0</v>
          </cell>
        </row>
        <row r="874">
          <cell r="F874">
            <v>6545887.0599999996</v>
          </cell>
          <cell r="G874">
            <v>0</v>
          </cell>
          <cell r="I874">
            <v>0</v>
          </cell>
          <cell r="J874">
            <v>6545887.0599999996</v>
          </cell>
          <cell r="K874">
            <v>0</v>
          </cell>
        </row>
        <row r="875">
          <cell r="F875">
            <v>8742299.9000000004</v>
          </cell>
          <cell r="G875">
            <v>0</v>
          </cell>
          <cell r="I875">
            <v>0</v>
          </cell>
          <cell r="J875">
            <v>8742299.9000000004</v>
          </cell>
          <cell r="K875">
            <v>0</v>
          </cell>
        </row>
        <row r="876">
          <cell r="F876">
            <v>11968049.77</v>
          </cell>
          <cell r="G876">
            <v>0</v>
          </cell>
          <cell r="I876">
            <v>0</v>
          </cell>
          <cell r="J876">
            <v>11968049.77</v>
          </cell>
          <cell r="K876">
            <v>0</v>
          </cell>
        </row>
        <row r="877">
          <cell r="F877">
            <v>16447.099999999999</v>
          </cell>
          <cell r="G877">
            <v>0</v>
          </cell>
          <cell r="I877">
            <v>0</v>
          </cell>
          <cell r="J877">
            <v>16447.099999999999</v>
          </cell>
          <cell r="K877">
            <v>2100</v>
          </cell>
        </row>
        <row r="878">
          <cell r="F878">
            <v>998626.32</v>
          </cell>
          <cell r="G878">
            <v>0</v>
          </cell>
          <cell r="I878">
            <v>0</v>
          </cell>
          <cell r="J878">
            <v>998626.32</v>
          </cell>
          <cell r="K878">
            <v>873626</v>
          </cell>
        </row>
        <row r="879">
          <cell r="F879">
            <v>313563.96999999997</v>
          </cell>
          <cell r="G879">
            <v>0</v>
          </cell>
          <cell r="I879">
            <v>0</v>
          </cell>
          <cell r="J879">
            <v>313563.96999999997</v>
          </cell>
          <cell r="K879">
            <v>304087</v>
          </cell>
        </row>
        <row r="880">
          <cell r="F880">
            <v>109118.44</v>
          </cell>
          <cell r="G880">
            <v>0</v>
          </cell>
          <cell r="I880">
            <v>0</v>
          </cell>
          <cell r="J880">
            <v>109118.44</v>
          </cell>
          <cell r="K880">
            <v>0</v>
          </cell>
        </row>
        <row r="881">
          <cell r="F881">
            <v>1771149.9</v>
          </cell>
          <cell r="G881">
            <v>0</v>
          </cell>
          <cell r="I881">
            <v>0</v>
          </cell>
          <cell r="J881">
            <v>1771149.9</v>
          </cell>
          <cell r="K881">
            <v>0</v>
          </cell>
        </row>
        <row r="882">
          <cell r="F882">
            <v>6383750.9800000004</v>
          </cell>
          <cell r="G882">
            <v>0</v>
          </cell>
          <cell r="I882">
            <v>0</v>
          </cell>
          <cell r="J882">
            <v>6383750.9800000004</v>
          </cell>
          <cell r="K882">
            <v>0</v>
          </cell>
        </row>
        <row r="883">
          <cell r="F883">
            <v>8960638.5999999996</v>
          </cell>
          <cell r="G883">
            <v>0</v>
          </cell>
          <cell r="I883">
            <v>0</v>
          </cell>
          <cell r="J883">
            <v>8960638.5999999996</v>
          </cell>
          <cell r="K883">
            <v>0</v>
          </cell>
        </row>
        <row r="884">
          <cell r="F884">
            <v>1233302.48</v>
          </cell>
          <cell r="G884">
            <v>0</v>
          </cell>
          <cell r="I884">
            <v>0</v>
          </cell>
          <cell r="J884">
            <v>1233302.48</v>
          </cell>
          <cell r="K884">
            <v>0</v>
          </cell>
        </row>
        <row r="885">
          <cell r="F885">
            <v>152123.07</v>
          </cell>
          <cell r="G885">
            <v>0</v>
          </cell>
          <cell r="I885">
            <v>0</v>
          </cell>
          <cell r="J885">
            <v>152123.07</v>
          </cell>
          <cell r="K885">
            <v>0</v>
          </cell>
        </row>
        <row r="886">
          <cell r="F886">
            <v>686873.87</v>
          </cell>
          <cell r="G886">
            <v>0</v>
          </cell>
          <cell r="I886">
            <v>0</v>
          </cell>
          <cell r="J886">
            <v>686873.87</v>
          </cell>
          <cell r="K886">
            <v>0</v>
          </cell>
        </row>
        <row r="887">
          <cell r="F887">
            <v>1003218.4</v>
          </cell>
          <cell r="G887">
            <v>0</v>
          </cell>
          <cell r="I887">
            <v>0</v>
          </cell>
          <cell r="J887">
            <v>1003218.4</v>
          </cell>
          <cell r="K887">
            <v>0</v>
          </cell>
        </row>
        <row r="888">
          <cell r="F888">
            <v>264511.28000000003</v>
          </cell>
          <cell r="G888">
            <v>0</v>
          </cell>
          <cell r="I888">
            <v>0</v>
          </cell>
          <cell r="J888">
            <v>264511.28000000003</v>
          </cell>
          <cell r="K888">
            <v>18192</v>
          </cell>
        </row>
        <row r="889">
          <cell r="F889">
            <v>320434.34000000003</v>
          </cell>
          <cell r="G889">
            <v>0</v>
          </cell>
          <cell r="I889">
            <v>0</v>
          </cell>
          <cell r="J889">
            <v>320434.34000000003</v>
          </cell>
          <cell r="K889">
            <v>320434</v>
          </cell>
        </row>
        <row r="890">
          <cell r="F890">
            <v>227278.57</v>
          </cell>
          <cell r="G890">
            <v>0</v>
          </cell>
          <cell r="I890">
            <v>0</v>
          </cell>
          <cell r="J890">
            <v>227278.57</v>
          </cell>
          <cell r="K890">
            <v>227279</v>
          </cell>
        </row>
        <row r="891">
          <cell r="F891">
            <v>6569582.71</v>
          </cell>
          <cell r="G891">
            <v>0</v>
          </cell>
          <cell r="I891">
            <v>0</v>
          </cell>
          <cell r="J891">
            <v>6569582.71</v>
          </cell>
          <cell r="K891">
            <v>6569583</v>
          </cell>
        </row>
        <row r="892">
          <cell r="F892">
            <v>0</v>
          </cell>
          <cell r="G892">
            <v>0</v>
          </cell>
          <cell r="I892">
            <v>0</v>
          </cell>
          <cell r="J892">
            <v>0</v>
          </cell>
          <cell r="K892">
            <v>2036094</v>
          </cell>
        </row>
        <row r="893">
          <cell r="F893">
            <v>1556193.04</v>
          </cell>
          <cell r="G893">
            <v>0</v>
          </cell>
          <cell r="I893">
            <v>0</v>
          </cell>
          <cell r="J893">
            <v>1556193.04</v>
          </cell>
          <cell r="K893">
            <v>1359137</v>
          </cell>
        </row>
        <row r="894">
          <cell r="F894">
            <v>93775983.640000001</v>
          </cell>
          <cell r="G894">
            <v>0</v>
          </cell>
          <cell r="I894">
            <v>0</v>
          </cell>
          <cell r="J894">
            <v>93775983.640000001</v>
          </cell>
          <cell r="K894">
            <v>94985281</v>
          </cell>
        </row>
        <row r="895">
          <cell r="F895">
            <v>1310.07</v>
          </cell>
          <cell r="G895">
            <v>0</v>
          </cell>
          <cell r="I895">
            <v>0</v>
          </cell>
          <cell r="J895">
            <v>1310.07</v>
          </cell>
          <cell r="K895">
            <v>0</v>
          </cell>
        </row>
        <row r="896">
          <cell r="F896">
            <v>-29228.799999999999</v>
          </cell>
          <cell r="G896">
            <v>0</v>
          </cell>
          <cell r="I896">
            <v>0</v>
          </cell>
          <cell r="J896">
            <v>-29228.799999999999</v>
          </cell>
          <cell r="K896">
            <v>0</v>
          </cell>
        </row>
        <row r="897">
          <cell r="F897">
            <v>14263995.279999999</v>
          </cell>
          <cell r="G897">
            <v>0</v>
          </cell>
          <cell r="I897">
            <v>0</v>
          </cell>
          <cell r="J897">
            <v>14263995.279999999</v>
          </cell>
          <cell r="K897">
            <v>11765920</v>
          </cell>
        </row>
        <row r="898">
          <cell r="F898">
            <v>384869.98</v>
          </cell>
          <cell r="G898">
            <v>0</v>
          </cell>
          <cell r="I898">
            <v>0</v>
          </cell>
          <cell r="J898">
            <v>384869.98</v>
          </cell>
          <cell r="K898">
            <v>157216</v>
          </cell>
        </row>
        <row r="899">
          <cell r="F899">
            <v>62263.73</v>
          </cell>
          <cell r="G899">
            <v>0</v>
          </cell>
          <cell r="I899">
            <v>0</v>
          </cell>
          <cell r="J899">
            <v>62263.73</v>
          </cell>
          <cell r="K899">
            <v>40621</v>
          </cell>
        </row>
        <row r="900">
          <cell r="F900">
            <v>1305024.56</v>
          </cell>
          <cell r="G900">
            <v>0</v>
          </cell>
          <cell r="I900">
            <v>0</v>
          </cell>
          <cell r="J900">
            <v>1305024.56</v>
          </cell>
          <cell r="K900">
            <v>303676</v>
          </cell>
        </row>
        <row r="901">
          <cell r="F901">
            <v>119381.9</v>
          </cell>
          <cell r="G901">
            <v>0</v>
          </cell>
          <cell r="I901">
            <v>0</v>
          </cell>
          <cell r="J901">
            <v>119381.9</v>
          </cell>
          <cell r="K901">
            <v>26272</v>
          </cell>
        </row>
        <row r="902">
          <cell r="F902">
            <v>19274124.050000001</v>
          </cell>
          <cell r="G902">
            <v>0</v>
          </cell>
          <cell r="I902">
            <v>0</v>
          </cell>
          <cell r="J902">
            <v>19274124.050000001</v>
          </cell>
          <cell r="K902">
            <v>19215995</v>
          </cell>
        </row>
        <row r="903">
          <cell r="F903">
            <v>-2697934.16</v>
          </cell>
          <cell r="G903">
            <v>0</v>
          </cell>
          <cell r="I903">
            <v>0</v>
          </cell>
          <cell r="J903">
            <v>-2697934.16</v>
          </cell>
          <cell r="K903">
            <v>-413235</v>
          </cell>
        </row>
        <row r="904">
          <cell r="F904">
            <v>-729010.38</v>
          </cell>
          <cell r="G904">
            <v>0</v>
          </cell>
          <cell r="I904">
            <v>0</v>
          </cell>
          <cell r="J904">
            <v>-729010.38</v>
          </cell>
          <cell r="K904">
            <v>-118883</v>
          </cell>
        </row>
        <row r="905">
          <cell r="F905">
            <v>-1575113.41</v>
          </cell>
          <cell r="G905">
            <v>0</v>
          </cell>
          <cell r="I905">
            <v>0</v>
          </cell>
          <cell r="J905">
            <v>-1575113.41</v>
          </cell>
          <cell r="K905">
            <v>-714663</v>
          </cell>
        </row>
        <row r="906">
          <cell r="F906">
            <v>-84772.73</v>
          </cell>
          <cell r="G906">
            <v>0</v>
          </cell>
          <cell r="I906">
            <v>0</v>
          </cell>
          <cell r="J906">
            <v>-84772.73</v>
          </cell>
          <cell r="K906">
            <v>0</v>
          </cell>
        </row>
        <row r="907">
          <cell r="F907">
            <v>-1101231.6599999999</v>
          </cell>
          <cell r="G907">
            <v>0</v>
          </cell>
          <cell r="I907">
            <v>0</v>
          </cell>
          <cell r="J907">
            <v>-1101231.6599999999</v>
          </cell>
          <cell r="K907">
            <v>0</v>
          </cell>
        </row>
        <row r="908">
          <cell r="F908">
            <v>-223.78</v>
          </cell>
          <cell r="G908">
            <v>0</v>
          </cell>
          <cell r="I908">
            <v>0</v>
          </cell>
          <cell r="J908">
            <v>-223.78</v>
          </cell>
          <cell r="K908">
            <v>-5</v>
          </cell>
        </row>
        <row r="909">
          <cell r="F909">
            <v>-6694008.3899999997</v>
          </cell>
          <cell r="G909">
            <v>0</v>
          </cell>
          <cell r="I909">
            <v>0</v>
          </cell>
          <cell r="J909">
            <v>-6694008.3899999997</v>
          </cell>
          <cell r="K909">
            <v>-3945601</v>
          </cell>
        </row>
        <row r="910">
          <cell r="F910">
            <v>-5233343.17</v>
          </cell>
          <cell r="G910">
            <v>0</v>
          </cell>
          <cell r="I910">
            <v>0</v>
          </cell>
          <cell r="J910">
            <v>-5233343.17</v>
          </cell>
          <cell r="K910">
            <v>-3736139</v>
          </cell>
        </row>
        <row r="911">
          <cell r="F911">
            <v>-326418.78999999998</v>
          </cell>
          <cell r="G911">
            <v>0</v>
          </cell>
          <cell r="I911">
            <v>0</v>
          </cell>
          <cell r="J911">
            <v>-326418.78999999998</v>
          </cell>
          <cell r="K911">
            <v>-268</v>
          </cell>
        </row>
        <row r="912">
          <cell r="F912">
            <v>-587750.68999999994</v>
          </cell>
          <cell r="G912">
            <v>0</v>
          </cell>
          <cell r="I912">
            <v>0</v>
          </cell>
          <cell r="J912">
            <v>-587750.68999999994</v>
          </cell>
          <cell r="K912">
            <v>0</v>
          </cell>
        </row>
        <row r="913">
          <cell r="F913">
            <v>-54756.22</v>
          </cell>
          <cell r="G913">
            <v>0</v>
          </cell>
          <cell r="I913">
            <v>0</v>
          </cell>
          <cell r="J913">
            <v>-54756.22</v>
          </cell>
          <cell r="K913">
            <v>0</v>
          </cell>
        </row>
        <row r="914">
          <cell r="F914">
            <v>-212541.94</v>
          </cell>
          <cell r="G914">
            <v>0</v>
          </cell>
          <cell r="I914">
            <v>0</v>
          </cell>
          <cell r="J914">
            <v>-212541.94</v>
          </cell>
          <cell r="K914">
            <v>0</v>
          </cell>
        </row>
        <row r="915">
          <cell r="F915">
            <v>-689506.96</v>
          </cell>
          <cell r="G915">
            <v>0</v>
          </cell>
          <cell r="I915">
            <v>0</v>
          </cell>
          <cell r="J915">
            <v>-689506.96</v>
          </cell>
          <cell r="K915">
            <v>-36</v>
          </cell>
        </row>
        <row r="916">
          <cell r="F916">
            <v>-1171399.8700000001</v>
          </cell>
          <cell r="G916">
            <v>0</v>
          </cell>
          <cell r="I916">
            <v>0</v>
          </cell>
          <cell r="J916">
            <v>-1171399.8700000001</v>
          </cell>
          <cell r="K916">
            <v>0</v>
          </cell>
        </row>
        <row r="917">
          <cell r="F917">
            <v>-1301541</v>
          </cell>
          <cell r="G917">
            <v>0</v>
          </cell>
          <cell r="I917">
            <v>0</v>
          </cell>
          <cell r="J917">
            <v>-1301541</v>
          </cell>
          <cell r="K917">
            <v>0</v>
          </cell>
        </row>
        <row r="918">
          <cell r="F918">
            <v>-3800760.45</v>
          </cell>
          <cell r="G918">
            <v>0</v>
          </cell>
          <cell r="I918">
            <v>0</v>
          </cell>
          <cell r="J918">
            <v>-3800760.45</v>
          </cell>
          <cell r="K918">
            <v>-260</v>
          </cell>
        </row>
        <row r="919">
          <cell r="F919">
            <v>-1080124.22</v>
          </cell>
          <cell r="G919">
            <v>0</v>
          </cell>
          <cell r="I919">
            <v>0</v>
          </cell>
          <cell r="J919">
            <v>-1080124.22</v>
          </cell>
          <cell r="K919">
            <v>-29</v>
          </cell>
        </row>
        <row r="920">
          <cell r="F920">
            <v>-4481804.6100000003</v>
          </cell>
          <cell r="G920">
            <v>0</v>
          </cell>
          <cell r="I920">
            <v>0</v>
          </cell>
          <cell r="J920">
            <v>-4481804.6100000003</v>
          </cell>
          <cell r="K920">
            <v>-73</v>
          </cell>
        </row>
        <row r="921">
          <cell r="F921">
            <v>-1369920.16</v>
          </cell>
          <cell r="G921">
            <v>0</v>
          </cell>
          <cell r="I921">
            <v>0</v>
          </cell>
          <cell r="J921">
            <v>-1369920.16</v>
          </cell>
          <cell r="K921">
            <v>0</v>
          </cell>
        </row>
        <row r="922">
          <cell r="F922">
            <v>-3500785.51</v>
          </cell>
          <cell r="G922">
            <v>0</v>
          </cell>
          <cell r="I922">
            <v>0</v>
          </cell>
          <cell r="J922">
            <v>-3500785.51</v>
          </cell>
          <cell r="K922">
            <v>-78</v>
          </cell>
        </row>
        <row r="923">
          <cell r="F923">
            <v>-1955709.89</v>
          </cell>
          <cell r="G923">
            <v>0</v>
          </cell>
          <cell r="I923">
            <v>0</v>
          </cell>
          <cell r="J923">
            <v>-1955709.89</v>
          </cell>
          <cell r="K923">
            <v>-49</v>
          </cell>
        </row>
        <row r="924">
          <cell r="F924">
            <v>-294751.65000000002</v>
          </cell>
          <cell r="G924">
            <v>0</v>
          </cell>
          <cell r="I924">
            <v>0</v>
          </cell>
          <cell r="J924">
            <v>-294751.65000000002</v>
          </cell>
          <cell r="K924">
            <v>0</v>
          </cell>
        </row>
        <row r="925">
          <cell r="F925">
            <v>-348771.15</v>
          </cell>
          <cell r="G925">
            <v>0</v>
          </cell>
          <cell r="I925">
            <v>0</v>
          </cell>
          <cell r="J925">
            <v>-348771.15</v>
          </cell>
          <cell r="K925">
            <v>0</v>
          </cell>
        </row>
        <row r="926">
          <cell r="F926">
            <v>-27343.24</v>
          </cell>
          <cell r="G926">
            <v>0</v>
          </cell>
          <cell r="I926">
            <v>0</v>
          </cell>
          <cell r="J926">
            <v>-27343.24</v>
          </cell>
          <cell r="K926">
            <v>0</v>
          </cell>
        </row>
        <row r="927">
          <cell r="F927">
            <v>-124269.82</v>
          </cell>
          <cell r="G927">
            <v>0</v>
          </cell>
          <cell r="I927">
            <v>0</v>
          </cell>
          <cell r="J927">
            <v>-124269.82</v>
          </cell>
          <cell r="K927">
            <v>0</v>
          </cell>
        </row>
        <row r="928">
          <cell r="F928">
            <v>-3055117.94</v>
          </cell>
          <cell r="G928">
            <v>0</v>
          </cell>
          <cell r="I928">
            <v>0</v>
          </cell>
          <cell r="J928">
            <v>-3055117.94</v>
          </cell>
          <cell r="K928">
            <v>-4</v>
          </cell>
        </row>
        <row r="929">
          <cell r="F929">
            <v>-6174874.96</v>
          </cell>
          <cell r="G929">
            <v>0</v>
          </cell>
          <cell r="I929">
            <v>0</v>
          </cell>
          <cell r="J929">
            <v>-6174874.96</v>
          </cell>
          <cell r="K929">
            <v>0</v>
          </cell>
        </row>
        <row r="930">
          <cell r="F930">
            <v>-6227578.2800000003</v>
          </cell>
          <cell r="G930">
            <v>0</v>
          </cell>
          <cell r="I930">
            <v>0</v>
          </cell>
          <cell r="J930">
            <v>-6227578.2800000003</v>
          </cell>
          <cell r="K930">
            <v>0</v>
          </cell>
        </row>
        <row r="931">
          <cell r="F931">
            <v>-1247497.3500000001</v>
          </cell>
          <cell r="G931">
            <v>0</v>
          </cell>
          <cell r="I931">
            <v>0</v>
          </cell>
          <cell r="J931">
            <v>-1247497.3500000001</v>
          </cell>
          <cell r="K931">
            <v>0</v>
          </cell>
        </row>
        <row r="932">
          <cell r="F932">
            <v>-1970825.45</v>
          </cell>
          <cell r="G932">
            <v>0</v>
          </cell>
          <cell r="I932">
            <v>0</v>
          </cell>
          <cell r="J932">
            <v>-1970825.45</v>
          </cell>
          <cell r="K932">
            <v>0</v>
          </cell>
        </row>
        <row r="933">
          <cell r="F933">
            <v>-1338218.24</v>
          </cell>
          <cell r="G933">
            <v>0</v>
          </cell>
          <cell r="I933">
            <v>0</v>
          </cell>
          <cell r="J933">
            <v>-1338218.24</v>
          </cell>
          <cell r="K933">
            <v>0</v>
          </cell>
        </row>
        <row r="934">
          <cell r="F934">
            <v>-1797122.92</v>
          </cell>
          <cell r="G934">
            <v>0</v>
          </cell>
          <cell r="I934">
            <v>0</v>
          </cell>
          <cell r="J934">
            <v>-1797122.92</v>
          </cell>
          <cell r="K934">
            <v>0</v>
          </cell>
        </row>
        <row r="935">
          <cell r="F935">
            <v>-5145271.21</v>
          </cell>
          <cell r="G935">
            <v>0</v>
          </cell>
          <cell r="I935">
            <v>0</v>
          </cell>
          <cell r="J935">
            <v>-5145271.21</v>
          </cell>
          <cell r="K935">
            <v>0</v>
          </cell>
        </row>
        <row r="936">
          <cell r="F936">
            <v>-520.02</v>
          </cell>
          <cell r="G936">
            <v>0</v>
          </cell>
          <cell r="I936">
            <v>0</v>
          </cell>
          <cell r="J936">
            <v>-520.02</v>
          </cell>
          <cell r="K936">
            <v>0</v>
          </cell>
        </row>
        <row r="937">
          <cell r="F937">
            <v>-77650.899999999994</v>
          </cell>
          <cell r="G937">
            <v>0</v>
          </cell>
          <cell r="I937">
            <v>0</v>
          </cell>
          <cell r="J937">
            <v>-77650.899999999994</v>
          </cell>
          <cell r="K937">
            <v>0</v>
          </cell>
        </row>
        <row r="938">
          <cell r="F938">
            <v>-1484878.91</v>
          </cell>
          <cell r="G938">
            <v>0</v>
          </cell>
          <cell r="I938">
            <v>0</v>
          </cell>
          <cell r="J938">
            <v>-1484878.91</v>
          </cell>
          <cell r="K938">
            <v>0</v>
          </cell>
        </row>
        <row r="939">
          <cell r="F939">
            <v>-4984799.6100000003</v>
          </cell>
          <cell r="G939">
            <v>0</v>
          </cell>
          <cell r="I939">
            <v>0</v>
          </cell>
          <cell r="J939">
            <v>-4984799.6100000003</v>
          </cell>
          <cell r="K939">
            <v>0</v>
          </cell>
        </row>
        <row r="940">
          <cell r="F940">
            <v>-7042083.0999999996</v>
          </cell>
          <cell r="G940">
            <v>0</v>
          </cell>
          <cell r="I940">
            <v>0</v>
          </cell>
          <cell r="J940">
            <v>-7042083.0999999996</v>
          </cell>
          <cell r="K940">
            <v>0</v>
          </cell>
        </row>
        <row r="941">
          <cell r="F941">
            <v>-983864.33</v>
          </cell>
          <cell r="G941">
            <v>0</v>
          </cell>
          <cell r="I941">
            <v>0</v>
          </cell>
          <cell r="J941">
            <v>-983864.33</v>
          </cell>
          <cell r="K941">
            <v>0</v>
          </cell>
        </row>
        <row r="942">
          <cell r="F942">
            <v>-122059.86</v>
          </cell>
          <cell r="G942">
            <v>0</v>
          </cell>
          <cell r="I942">
            <v>0</v>
          </cell>
          <cell r="J942">
            <v>-122059.86</v>
          </cell>
          <cell r="K942">
            <v>0</v>
          </cell>
        </row>
        <row r="943">
          <cell r="F943">
            <v>-547655.52</v>
          </cell>
          <cell r="G943">
            <v>0</v>
          </cell>
          <cell r="I943">
            <v>0</v>
          </cell>
          <cell r="J943">
            <v>-547655.52</v>
          </cell>
          <cell r="K943">
            <v>0</v>
          </cell>
        </row>
        <row r="944">
          <cell r="F944">
            <v>-210068.23</v>
          </cell>
          <cell r="G944">
            <v>0</v>
          </cell>
          <cell r="I944">
            <v>0</v>
          </cell>
          <cell r="J944">
            <v>-210068.23</v>
          </cell>
          <cell r="K944">
            <v>0</v>
          </cell>
        </row>
        <row r="945">
          <cell r="F945">
            <v>-171062.18</v>
          </cell>
          <cell r="G945">
            <v>0</v>
          </cell>
          <cell r="I945">
            <v>0</v>
          </cell>
          <cell r="J945">
            <v>-171062.18</v>
          </cell>
          <cell r="K945">
            <v>-7567</v>
          </cell>
        </row>
        <row r="946">
          <cell r="F946">
            <v>-305791.81</v>
          </cell>
          <cell r="G946">
            <v>0</v>
          </cell>
          <cell r="I946">
            <v>0</v>
          </cell>
          <cell r="J946">
            <v>-305791.81</v>
          </cell>
          <cell r="K946">
            <v>-257727</v>
          </cell>
        </row>
        <row r="947">
          <cell r="F947">
            <v>-75283.960000000006</v>
          </cell>
          <cell r="G947">
            <v>0</v>
          </cell>
          <cell r="I947">
            <v>0</v>
          </cell>
          <cell r="J947">
            <v>-75283.960000000006</v>
          </cell>
          <cell r="K947">
            <v>-58238</v>
          </cell>
        </row>
        <row r="948">
          <cell r="F948">
            <v>-1231873.06</v>
          </cell>
          <cell r="G948">
            <v>0</v>
          </cell>
          <cell r="I948">
            <v>0</v>
          </cell>
          <cell r="J948">
            <v>-1231873.06</v>
          </cell>
          <cell r="K948">
            <v>-1034786</v>
          </cell>
        </row>
        <row r="949">
          <cell r="F949">
            <v>-141623.51</v>
          </cell>
          <cell r="G949">
            <v>0</v>
          </cell>
          <cell r="I949">
            <v>0</v>
          </cell>
          <cell r="J949">
            <v>-141623.51</v>
          </cell>
          <cell r="K949">
            <v>-117492</v>
          </cell>
        </row>
        <row r="950">
          <cell r="F950">
            <v>0</v>
          </cell>
          <cell r="G950">
            <v>0</v>
          </cell>
          <cell r="I950">
            <v>0</v>
          </cell>
          <cell r="J950">
            <v>0</v>
          </cell>
          <cell r="K950">
            <v>-2680361</v>
          </cell>
        </row>
        <row r="951">
          <cell r="F951">
            <v>-442140.82</v>
          </cell>
          <cell r="G951">
            <v>0</v>
          </cell>
          <cell r="I951">
            <v>0</v>
          </cell>
          <cell r="J951">
            <v>-442140.82</v>
          </cell>
          <cell r="K951">
            <v>-324775</v>
          </cell>
        </row>
        <row r="952">
          <cell r="F952">
            <v>-621530.39</v>
          </cell>
          <cell r="G952">
            <v>0</v>
          </cell>
          <cell r="I952">
            <v>0</v>
          </cell>
          <cell r="J952">
            <v>-621530.39</v>
          </cell>
          <cell r="K952">
            <v>0</v>
          </cell>
        </row>
        <row r="953">
          <cell r="F953">
            <v>-13.2</v>
          </cell>
          <cell r="G953">
            <v>0</v>
          </cell>
          <cell r="I953">
            <v>0</v>
          </cell>
          <cell r="J953">
            <v>-13.2</v>
          </cell>
          <cell r="K953">
            <v>0</v>
          </cell>
        </row>
        <row r="954">
          <cell r="F954">
            <v>-4407544.3099999996</v>
          </cell>
          <cell r="G954">
            <v>0</v>
          </cell>
          <cell r="I954">
            <v>0</v>
          </cell>
          <cell r="J954">
            <v>-4407544.3099999996</v>
          </cell>
          <cell r="K954">
            <v>-3483770</v>
          </cell>
        </row>
        <row r="955">
          <cell r="F955">
            <v>-44770202.82</v>
          </cell>
          <cell r="G955">
            <v>0</v>
          </cell>
          <cell r="I955">
            <v>0</v>
          </cell>
          <cell r="J955">
            <v>-44770202.82</v>
          </cell>
          <cell r="K955">
            <v>-37903356</v>
          </cell>
        </row>
        <row r="956">
          <cell r="F956">
            <v>-129432.56</v>
          </cell>
          <cell r="G956">
            <v>0</v>
          </cell>
          <cell r="I956">
            <v>0</v>
          </cell>
          <cell r="J956">
            <v>-129432.56</v>
          </cell>
          <cell r="K956">
            <v>-102400</v>
          </cell>
        </row>
        <row r="957">
          <cell r="F957">
            <v>0</v>
          </cell>
          <cell r="G957">
            <v>0</v>
          </cell>
          <cell r="I957">
            <v>0</v>
          </cell>
          <cell r="J957">
            <v>0</v>
          </cell>
          <cell r="K957">
            <v>0</v>
          </cell>
        </row>
        <row r="958">
          <cell r="F958">
            <v>-7488.21</v>
          </cell>
          <cell r="G958">
            <v>0</v>
          </cell>
          <cell r="I958">
            <v>0</v>
          </cell>
          <cell r="J958">
            <v>-7488.21</v>
          </cell>
          <cell r="K958">
            <v>-3670</v>
          </cell>
        </row>
        <row r="959">
          <cell r="F959">
            <v>-4196.75</v>
          </cell>
          <cell r="G959">
            <v>0</v>
          </cell>
          <cell r="I959">
            <v>0</v>
          </cell>
          <cell r="J959">
            <v>-4196.75</v>
          </cell>
          <cell r="K959">
            <v>-1069</v>
          </cell>
        </row>
        <row r="960">
          <cell r="F960">
            <v>-15155184.529999999</v>
          </cell>
          <cell r="G960">
            <v>0</v>
          </cell>
          <cell r="I960">
            <v>0</v>
          </cell>
          <cell r="J960">
            <v>-15155184.529999999</v>
          </cell>
          <cell r="K960">
            <v>-12308390</v>
          </cell>
        </row>
        <row r="961">
          <cell r="F961">
            <v>14032307.15</v>
          </cell>
          <cell r="G961">
            <v>0</v>
          </cell>
          <cell r="I961">
            <v>0</v>
          </cell>
          <cell r="J961">
            <v>14032307.15</v>
          </cell>
          <cell r="K961">
            <v>8281938</v>
          </cell>
        </row>
        <row r="962">
          <cell r="F962">
            <v>-259581.77</v>
          </cell>
          <cell r="G962">
            <v>0</v>
          </cell>
          <cell r="I962">
            <v>0</v>
          </cell>
          <cell r="J962">
            <v>-259581.77</v>
          </cell>
          <cell r="K962">
            <v>0</v>
          </cell>
        </row>
        <row r="963">
          <cell r="F963">
            <v>3188.84</v>
          </cell>
          <cell r="G963">
            <v>0</v>
          </cell>
          <cell r="I963">
            <v>0</v>
          </cell>
          <cell r="J963">
            <v>3188.84</v>
          </cell>
          <cell r="K963">
            <v>0</v>
          </cell>
        </row>
        <row r="964">
          <cell r="F964">
            <v>-83362.14</v>
          </cell>
          <cell r="G964">
            <v>0</v>
          </cell>
          <cell r="I964">
            <v>0</v>
          </cell>
          <cell r="J964">
            <v>-83362.14</v>
          </cell>
          <cell r="K964">
            <v>0</v>
          </cell>
        </row>
        <row r="965">
          <cell r="F965">
            <v>4047776.07</v>
          </cell>
          <cell r="G965">
            <v>0</v>
          </cell>
          <cell r="I965">
            <v>0</v>
          </cell>
          <cell r="J965">
            <v>4047776.07</v>
          </cell>
          <cell r="K965">
            <v>4202638</v>
          </cell>
        </row>
        <row r="966">
          <cell r="F966">
            <v>3117084.87</v>
          </cell>
          <cell r="G966">
            <v>0</v>
          </cell>
          <cell r="I966">
            <v>0</v>
          </cell>
          <cell r="J966">
            <v>3117084.87</v>
          </cell>
          <cell r="K966">
            <v>2719038</v>
          </cell>
        </row>
        <row r="967">
          <cell r="F967">
            <v>731672.9</v>
          </cell>
          <cell r="G967">
            <v>0</v>
          </cell>
          <cell r="I967">
            <v>0</v>
          </cell>
          <cell r="J967">
            <v>731672.9</v>
          </cell>
          <cell r="K967">
            <v>0</v>
          </cell>
        </row>
        <row r="968">
          <cell r="F968">
            <v>629260.26</v>
          </cell>
          <cell r="G968">
            <v>0</v>
          </cell>
          <cell r="I968">
            <v>0</v>
          </cell>
          <cell r="J968">
            <v>629260.26</v>
          </cell>
          <cell r="K968">
            <v>0</v>
          </cell>
        </row>
        <row r="969">
          <cell r="F969">
            <v>133310</v>
          </cell>
          <cell r="G969">
            <v>0</v>
          </cell>
          <cell r="I969">
            <v>0</v>
          </cell>
          <cell r="J969">
            <v>133310</v>
          </cell>
          <cell r="K969">
            <v>132720</v>
          </cell>
        </row>
        <row r="970">
          <cell r="F970">
            <v>-2814092.81</v>
          </cell>
          <cell r="G970">
            <v>0</v>
          </cell>
          <cell r="I970">
            <v>0</v>
          </cell>
          <cell r="J970">
            <v>-2814092.81</v>
          </cell>
          <cell r="K970">
            <v>-1545084</v>
          </cell>
        </row>
        <row r="971">
          <cell r="F971">
            <v>288838.76</v>
          </cell>
          <cell r="G971">
            <v>0</v>
          </cell>
          <cell r="I971">
            <v>0</v>
          </cell>
          <cell r="J971">
            <v>288838.76</v>
          </cell>
          <cell r="K971">
            <v>0</v>
          </cell>
        </row>
        <row r="972">
          <cell r="F972">
            <v>160379.85999999999</v>
          </cell>
          <cell r="G972">
            <v>0</v>
          </cell>
          <cell r="I972">
            <v>0</v>
          </cell>
          <cell r="J972">
            <v>160379.85999999999</v>
          </cell>
          <cell r="K972">
            <v>0</v>
          </cell>
        </row>
        <row r="973">
          <cell r="F973">
            <v>3801.27</v>
          </cell>
          <cell r="G973">
            <v>0</v>
          </cell>
          <cell r="I973">
            <v>0</v>
          </cell>
          <cell r="J973">
            <v>3801.27</v>
          </cell>
          <cell r="K973">
            <v>0</v>
          </cell>
        </row>
        <row r="974">
          <cell r="F974">
            <v>108140.08</v>
          </cell>
          <cell r="G974">
            <v>0</v>
          </cell>
          <cell r="I974">
            <v>0</v>
          </cell>
          <cell r="J974">
            <v>108140.08</v>
          </cell>
          <cell r="K974">
            <v>0</v>
          </cell>
        </row>
        <row r="975">
          <cell r="F975">
            <v>274632.86</v>
          </cell>
          <cell r="G975">
            <v>0</v>
          </cell>
          <cell r="I975">
            <v>0</v>
          </cell>
          <cell r="J975">
            <v>274632.86</v>
          </cell>
          <cell r="K975">
            <v>0</v>
          </cell>
        </row>
        <row r="976">
          <cell r="F976">
            <v>2400</v>
          </cell>
          <cell r="G976">
            <v>0</v>
          </cell>
          <cell r="I976">
            <v>0</v>
          </cell>
          <cell r="J976">
            <v>2400</v>
          </cell>
          <cell r="K976">
            <v>0</v>
          </cell>
        </row>
        <row r="977">
          <cell r="F977">
            <v>96571.07</v>
          </cell>
          <cell r="G977">
            <v>0</v>
          </cell>
          <cell r="I977">
            <v>0</v>
          </cell>
          <cell r="J977">
            <v>96571.07</v>
          </cell>
          <cell r="K977">
            <v>0</v>
          </cell>
        </row>
        <row r="978">
          <cell r="F978">
            <v>17366074.870000001</v>
          </cell>
          <cell r="G978">
            <v>0</v>
          </cell>
          <cell r="I978">
            <v>0</v>
          </cell>
          <cell r="J978">
            <v>17366074.870000001</v>
          </cell>
          <cell r="K978">
            <v>17366075</v>
          </cell>
        </row>
        <row r="979">
          <cell r="F979">
            <v>2406119.84</v>
          </cell>
          <cell r="G979">
            <v>0</v>
          </cell>
          <cell r="I979">
            <v>0</v>
          </cell>
          <cell r="J979">
            <v>2406119.84</v>
          </cell>
          <cell r="K979">
            <v>2270149</v>
          </cell>
        </row>
        <row r="980">
          <cell r="F980">
            <v>230324.01</v>
          </cell>
          <cell r="G980">
            <v>0</v>
          </cell>
          <cell r="I980">
            <v>0</v>
          </cell>
          <cell r="J980">
            <v>230324.01</v>
          </cell>
          <cell r="K980">
            <v>0</v>
          </cell>
        </row>
        <row r="981">
          <cell r="F981">
            <v>-6586240.1100000003</v>
          </cell>
          <cell r="G981">
            <v>0</v>
          </cell>
          <cell r="I981">
            <v>0</v>
          </cell>
          <cell r="J981">
            <v>-6586240.1100000003</v>
          </cell>
          <cell r="K981">
            <v>-5283784</v>
          </cell>
        </row>
        <row r="982">
          <cell r="F982">
            <v>-411440.24</v>
          </cell>
          <cell r="G982">
            <v>0</v>
          </cell>
          <cell r="I982">
            <v>0</v>
          </cell>
          <cell r="J982">
            <v>-411440.24</v>
          </cell>
          <cell r="K982">
            <v>-241179</v>
          </cell>
        </row>
        <row r="983">
          <cell r="F983">
            <v>480788</v>
          </cell>
          <cell r="G983">
            <v>0</v>
          </cell>
          <cell r="I983">
            <v>0</v>
          </cell>
          <cell r="J983">
            <v>480788</v>
          </cell>
          <cell r="K983">
            <v>0</v>
          </cell>
        </row>
        <row r="984">
          <cell r="F984">
            <v>213202.88</v>
          </cell>
          <cell r="G984">
            <v>0</v>
          </cell>
          <cell r="I984">
            <v>0</v>
          </cell>
          <cell r="J984">
            <v>213202.88</v>
          </cell>
          <cell r="K984">
            <v>0</v>
          </cell>
        </row>
        <row r="985">
          <cell r="F985">
            <v>646935.17000000004</v>
          </cell>
          <cell r="G985">
            <v>0</v>
          </cell>
          <cell r="I985">
            <v>0</v>
          </cell>
          <cell r="J985">
            <v>646935.17000000004</v>
          </cell>
          <cell r="K985">
            <v>547594</v>
          </cell>
        </row>
        <row r="986">
          <cell r="F986">
            <v>81574.33</v>
          </cell>
          <cell r="G986">
            <v>0</v>
          </cell>
          <cell r="I986">
            <v>0</v>
          </cell>
          <cell r="J986">
            <v>81574.33</v>
          </cell>
          <cell r="K986">
            <v>0</v>
          </cell>
        </row>
        <row r="987">
          <cell r="F987">
            <v>17079536.670000002</v>
          </cell>
          <cell r="G987">
            <v>0</v>
          </cell>
          <cell r="I987">
            <v>0</v>
          </cell>
          <cell r="J987">
            <v>17079536.670000002</v>
          </cell>
          <cell r="K987">
            <v>463719</v>
          </cell>
        </row>
        <row r="988">
          <cell r="F988">
            <v>23762300.789999999</v>
          </cell>
          <cell r="G988">
            <v>0</v>
          </cell>
          <cell r="I988">
            <v>0</v>
          </cell>
          <cell r="J988">
            <v>23762300.789999999</v>
          </cell>
          <cell r="K988">
            <v>7919192</v>
          </cell>
        </row>
        <row r="989">
          <cell r="F989">
            <v>55062.2</v>
          </cell>
          <cell r="G989">
            <v>0</v>
          </cell>
          <cell r="I989">
            <v>0</v>
          </cell>
          <cell r="J989">
            <v>55062.2</v>
          </cell>
          <cell r="K989">
            <v>0</v>
          </cell>
        </row>
        <row r="990">
          <cell r="F990">
            <v>-229271.28</v>
          </cell>
          <cell r="G990">
            <v>0</v>
          </cell>
          <cell r="I990">
            <v>0</v>
          </cell>
          <cell r="J990">
            <v>-229271.28</v>
          </cell>
          <cell r="K990">
            <v>0</v>
          </cell>
        </row>
        <row r="991">
          <cell r="F991">
            <v>-183636.62</v>
          </cell>
          <cell r="G991">
            <v>0</v>
          </cell>
          <cell r="I991">
            <v>0</v>
          </cell>
          <cell r="J991">
            <v>-183636.62</v>
          </cell>
          <cell r="K991">
            <v>0</v>
          </cell>
        </row>
        <row r="992">
          <cell r="F992">
            <v>-159917.22</v>
          </cell>
          <cell r="G992">
            <v>0</v>
          </cell>
          <cell r="I992">
            <v>0</v>
          </cell>
          <cell r="J992">
            <v>-159917.22</v>
          </cell>
          <cell r="K992">
            <v>-70589</v>
          </cell>
        </row>
        <row r="993">
          <cell r="F993">
            <v>-38371.25</v>
          </cell>
          <cell r="G993">
            <v>0</v>
          </cell>
          <cell r="I993">
            <v>0</v>
          </cell>
          <cell r="J993">
            <v>-38371.25</v>
          </cell>
          <cell r="K993">
            <v>0</v>
          </cell>
        </row>
        <row r="994">
          <cell r="F994">
            <v>-5007739.54</v>
          </cell>
          <cell r="G994">
            <v>0</v>
          </cell>
          <cell r="I994">
            <v>0</v>
          </cell>
          <cell r="J994">
            <v>-5007739.54</v>
          </cell>
          <cell r="K994">
            <v>-24539</v>
          </cell>
        </row>
        <row r="995">
          <cell r="F995">
            <v>-11138014.49</v>
          </cell>
          <cell r="G995">
            <v>0</v>
          </cell>
          <cell r="I995">
            <v>0</v>
          </cell>
          <cell r="J995">
            <v>-11138014.49</v>
          </cell>
          <cell r="K995">
            <v>-6090814</v>
          </cell>
        </row>
        <row r="996">
          <cell r="F996">
            <v>-30268</v>
          </cell>
          <cell r="G996">
            <v>0</v>
          </cell>
          <cell r="I996">
            <v>0</v>
          </cell>
          <cell r="J996">
            <v>-30268</v>
          </cell>
          <cell r="K996">
            <v>0</v>
          </cell>
        </row>
        <row r="997">
          <cell r="F997">
            <v>-54344.52</v>
          </cell>
          <cell r="G997">
            <v>0</v>
          </cell>
          <cell r="I997">
            <v>0</v>
          </cell>
          <cell r="J997">
            <v>-54344.52</v>
          </cell>
          <cell r="K997">
            <v>0</v>
          </cell>
        </row>
        <row r="998">
          <cell r="F998">
            <v>-120960.48</v>
          </cell>
          <cell r="G998">
            <v>0</v>
          </cell>
          <cell r="I998">
            <v>0</v>
          </cell>
          <cell r="J998">
            <v>-120960.48</v>
          </cell>
          <cell r="K998">
            <v>0</v>
          </cell>
        </row>
        <row r="999">
          <cell r="F999">
            <v>0</v>
          </cell>
          <cell r="G999">
            <v>0</v>
          </cell>
          <cell r="I999">
            <v>0</v>
          </cell>
          <cell r="J999">
            <v>0</v>
          </cell>
          <cell r="K999">
            <v>0</v>
          </cell>
        </row>
        <row r="1000">
          <cell r="F1000">
            <v>0</v>
          </cell>
          <cell r="G1000">
            <v>0</v>
          </cell>
          <cell r="I1000">
            <v>0</v>
          </cell>
          <cell r="J1000">
            <v>0</v>
          </cell>
          <cell r="K1000">
            <v>0</v>
          </cell>
        </row>
        <row r="1001">
          <cell r="F1001">
            <v>0</v>
          </cell>
          <cell r="G1001">
            <v>0</v>
          </cell>
          <cell r="I1001">
            <v>0</v>
          </cell>
          <cell r="J1001">
            <v>0</v>
          </cell>
          <cell r="K1001">
            <v>0</v>
          </cell>
        </row>
        <row r="1002">
          <cell r="F1002">
            <v>0</v>
          </cell>
          <cell r="G1002">
            <v>0</v>
          </cell>
          <cell r="I1002">
            <v>0</v>
          </cell>
          <cell r="J1002">
            <v>0</v>
          </cell>
          <cell r="K1002">
            <v>0</v>
          </cell>
        </row>
        <row r="1003">
          <cell r="F1003">
            <v>0</v>
          </cell>
          <cell r="G1003">
            <v>0</v>
          </cell>
          <cell r="I1003">
            <v>0</v>
          </cell>
          <cell r="J1003">
            <v>0</v>
          </cell>
          <cell r="K1003">
            <v>0</v>
          </cell>
        </row>
        <row r="1004">
          <cell r="F1004">
            <v>0</v>
          </cell>
          <cell r="G1004">
            <v>0</v>
          </cell>
          <cell r="I1004">
            <v>0</v>
          </cell>
          <cell r="J1004">
            <v>0</v>
          </cell>
          <cell r="K1004">
            <v>0</v>
          </cell>
        </row>
        <row r="1005">
          <cell r="F1005">
            <v>0</v>
          </cell>
          <cell r="G1005">
            <v>0</v>
          </cell>
          <cell r="I1005">
            <v>0</v>
          </cell>
          <cell r="J1005">
            <v>0</v>
          </cell>
          <cell r="K1005">
            <v>0</v>
          </cell>
        </row>
        <row r="1006">
          <cell r="F1006">
            <v>0</v>
          </cell>
          <cell r="G1006">
            <v>0</v>
          </cell>
          <cell r="I1006">
            <v>0</v>
          </cell>
          <cell r="J1006">
            <v>0</v>
          </cell>
          <cell r="K1006">
            <v>0</v>
          </cell>
        </row>
        <row r="1007">
          <cell r="F1007">
            <v>0</v>
          </cell>
          <cell r="G1007">
            <v>0</v>
          </cell>
          <cell r="I1007">
            <v>0</v>
          </cell>
          <cell r="J1007">
            <v>0</v>
          </cell>
          <cell r="K1007">
            <v>0</v>
          </cell>
        </row>
        <row r="1008">
          <cell r="F1008">
            <v>0</v>
          </cell>
          <cell r="G1008">
            <v>0</v>
          </cell>
          <cell r="I1008">
            <v>0</v>
          </cell>
          <cell r="J1008">
            <v>0</v>
          </cell>
          <cell r="K1008">
            <v>0</v>
          </cell>
        </row>
        <row r="1009">
          <cell r="F1009">
            <v>0</v>
          </cell>
          <cell r="G1009">
            <v>0</v>
          </cell>
          <cell r="I1009">
            <v>0</v>
          </cell>
          <cell r="J1009">
            <v>0</v>
          </cell>
          <cell r="K1009">
            <v>0</v>
          </cell>
        </row>
        <row r="1010">
          <cell r="F1010">
            <v>0</v>
          </cell>
          <cell r="G1010">
            <v>0</v>
          </cell>
          <cell r="I1010">
            <v>0</v>
          </cell>
          <cell r="J1010">
            <v>0</v>
          </cell>
          <cell r="K1010">
            <v>0</v>
          </cell>
        </row>
        <row r="1011">
          <cell r="F1011">
            <v>0</v>
          </cell>
          <cell r="G1011">
            <v>0</v>
          </cell>
          <cell r="I1011">
            <v>0</v>
          </cell>
          <cell r="J1011">
            <v>0</v>
          </cell>
          <cell r="K1011">
            <v>0</v>
          </cell>
        </row>
        <row r="1012">
          <cell r="F1012">
            <v>0</v>
          </cell>
          <cell r="G1012">
            <v>0</v>
          </cell>
          <cell r="I1012">
            <v>0</v>
          </cell>
          <cell r="J1012">
            <v>0</v>
          </cell>
          <cell r="K1012">
            <v>0</v>
          </cell>
        </row>
        <row r="1013">
          <cell r="F1013">
            <v>0</v>
          </cell>
          <cell r="G1013">
            <v>0</v>
          </cell>
          <cell r="I1013">
            <v>0</v>
          </cell>
          <cell r="J1013">
            <v>0</v>
          </cell>
          <cell r="K1013">
            <v>0</v>
          </cell>
        </row>
        <row r="1014">
          <cell r="F1014">
            <v>0</v>
          </cell>
          <cell r="G1014">
            <v>0</v>
          </cell>
          <cell r="I1014">
            <v>0</v>
          </cell>
          <cell r="J1014">
            <v>0</v>
          </cell>
          <cell r="K1014">
            <v>0</v>
          </cell>
        </row>
        <row r="1015">
          <cell r="F1015">
            <v>0</v>
          </cell>
          <cell r="G1015">
            <v>0</v>
          </cell>
          <cell r="I1015">
            <v>0</v>
          </cell>
          <cell r="J1015">
            <v>0</v>
          </cell>
          <cell r="K1015">
            <v>0</v>
          </cell>
        </row>
        <row r="1016">
          <cell r="F1016">
            <v>0</v>
          </cell>
          <cell r="G1016">
            <v>0</v>
          </cell>
          <cell r="I1016">
            <v>0</v>
          </cell>
          <cell r="J1016">
            <v>0</v>
          </cell>
          <cell r="K1016">
            <v>0</v>
          </cell>
        </row>
        <row r="1017">
          <cell r="F1017">
            <v>0</v>
          </cell>
          <cell r="G1017">
            <v>0</v>
          </cell>
          <cell r="I1017">
            <v>0</v>
          </cell>
          <cell r="J1017">
            <v>0</v>
          </cell>
          <cell r="K1017">
            <v>0</v>
          </cell>
        </row>
        <row r="1018">
          <cell r="F1018">
            <v>0</v>
          </cell>
          <cell r="G1018">
            <v>0</v>
          </cell>
          <cell r="I1018">
            <v>0</v>
          </cell>
          <cell r="J1018">
            <v>0</v>
          </cell>
          <cell r="K1018">
            <v>0</v>
          </cell>
        </row>
        <row r="1019">
          <cell r="F1019">
            <v>0</v>
          </cell>
          <cell r="G1019">
            <v>0</v>
          </cell>
          <cell r="I1019">
            <v>0</v>
          </cell>
          <cell r="J1019">
            <v>0</v>
          </cell>
          <cell r="K1019">
            <v>0</v>
          </cell>
        </row>
        <row r="1020">
          <cell r="F1020">
            <v>0</v>
          </cell>
          <cell r="G1020">
            <v>0</v>
          </cell>
          <cell r="I1020">
            <v>0</v>
          </cell>
          <cell r="J1020">
            <v>0</v>
          </cell>
          <cell r="K1020">
            <v>0</v>
          </cell>
        </row>
        <row r="1021">
          <cell r="F1021">
            <v>0</v>
          </cell>
          <cell r="G1021">
            <v>0</v>
          </cell>
          <cell r="I1021">
            <v>0</v>
          </cell>
          <cell r="J1021">
            <v>0</v>
          </cell>
          <cell r="K1021">
            <v>0</v>
          </cell>
        </row>
        <row r="1022">
          <cell r="F1022">
            <v>0</v>
          </cell>
          <cell r="G1022">
            <v>0</v>
          </cell>
          <cell r="I1022">
            <v>0</v>
          </cell>
          <cell r="J1022">
            <v>0</v>
          </cell>
          <cell r="K1022">
            <v>0</v>
          </cell>
        </row>
        <row r="1023">
          <cell r="F1023">
            <v>0</v>
          </cell>
          <cell r="G1023">
            <v>0</v>
          </cell>
          <cell r="I1023">
            <v>0</v>
          </cell>
          <cell r="J1023">
            <v>0</v>
          </cell>
          <cell r="K1023">
            <v>0</v>
          </cell>
        </row>
        <row r="1024">
          <cell r="F1024">
            <v>0</v>
          </cell>
          <cell r="G1024">
            <v>0</v>
          </cell>
          <cell r="I1024">
            <v>0</v>
          </cell>
          <cell r="J1024">
            <v>0</v>
          </cell>
          <cell r="K1024">
            <v>0</v>
          </cell>
        </row>
        <row r="1025">
          <cell r="F1025">
            <v>0</v>
          </cell>
          <cell r="G1025">
            <v>0</v>
          </cell>
          <cell r="I1025">
            <v>0</v>
          </cell>
          <cell r="J1025">
            <v>0</v>
          </cell>
          <cell r="K1025">
            <v>0</v>
          </cell>
        </row>
        <row r="1026">
          <cell r="F1026">
            <v>0</v>
          </cell>
          <cell r="G1026">
            <v>0</v>
          </cell>
          <cell r="I1026">
            <v>0</v>
          </cell>
          <cell r="J1026">
            <v>0</v>
          </cell>
          <cell r="K1026">
            <v>0</v>
          </cell>
        </row>
        <row r="1027">
          <cell r="F1027">
            <v>0</v>
          </cell>
          <cell r="G1027">
            <v>0</v>
          </cell>
          <cell r="I1027">
            <v>0</v>
          </cell>
          <cell r="J1027">
            <v>0</v>
          </cell>
          <cell r="K1027">
            <v>0</v>
          </cell>
        </row>
        <row r="1028">
          <cell r="F1028">
            <v>0</v>
          </cell>
          <cell r="G1028">
            <v>0</v>
          </cell>
          <cell r="I1028">
            <v>0</v>
          </cell>
          <cell r="J1028">
            <v>0</v>
          </cell>
          <cell r="K1028">
            <v>0</v>
          </cell>
        </row>
        <row r="1029">
          <cell r="F1029">
            <v>0</v>
          </cell>
          <cell r="G1029">
            <v>0</v>
          </cell>
          <cell r="I1029">
            <v>0</v>
          </cell>
          <cell r="J1029">
            <v>0</v>
          </cell>
          <cell r="K1029">
            <v>0</v>
          </cell>
        </row>
        <row r="1030">
          <cell r="F1030">
            <v>0</v>
          </cell>
          <cell r="G1030">
            <v>0</v>
          </cell>
          <cell r="I1030">
            <v>0</v>
          </cell>
          <cell r="J1030">
            <v>0</v>
          </cell>
          <cell r="K1030">
            <v>0</v>
          </cell>
        </row>
        <row r="1031">
          <cell r="F1031">
            <v>0</v>
          </cell>
          <cell r="G1031">
            <v>0</v>
          </cell>
          <cell r="I1031">
            <v>0</v>
          </cell>
          <cell r="J1031">
            <v>0</v>
          </cell>
          <cell r="K1031">
            <v>0</v>
          </cell>
        </row>
        <row r="1032">
          <cell r="F1032">
            <v>0</v>
          </cell>
          <cell r="G1032">
            <v>0</v>
          </cell>
          <cell r="I1032">
            <v>0</v>
          </cell>
          <cell r="J1032">
            <v>0</v>
          </cell>
          <cell r="K1032">
            <v>0</v>
          </cell>
        </row>
        <row r="1033">
          <cell r="F1033">
            <v>0</v>
          </cell>
          <cell r="G1033">
            <v>0</v>
          </cell>
          <cell r="I1033">
            <v>0</v>
          </cell>
          <cell r="J1033">
            <v>0</v>
          </cell>
          <cell r="K1033">
            <v>0</v>
          </cell>
        </row>
        <row r="1034">
          <cell r="F1034">
            <v>0</v>
          </cell>
          <cell r="G1034">
            <v>0</v>
          </cell>
          <cell r="I1034">
            <v>0</v>
          </cell>
          <cell r="J1034">
            <v>0</v>
          </cell>
          <cell r="K1034">
            <v>0</v>
          </cell>
        </row>
        <row r="1035">
          <cell r="F1035">
            <v>0</v>
          </cell>
          <cell r="G1035">
            <v>0</v>
          </cell>
          <cell r="I1035">
            <v>0</v>
          </cell>
          <cell r="J1035">
            <v>0</v>
          </cell>
          <cell r="K1035">
            <v>0</v>
          </cell>
        </row>
        <row r="1036">
          <cell r="F1036">
            <v>0</v>
          </cell>
          <cell r="G1036">
            <v>0</v>
          </cell>
          <cell r="I1036">
            <v>0</v>
          </cell>
          <cell r="J1036">
            <v>0</v>
          </cell>
          <cell r="K1036">
            <v>0</v>
          </cell>
        </row>
        <row r="1037">
          <cell r="F1037">
            <v>0</v>
          </cell>
          <cell r="G1037">
            <v>0</v>
          </cell>
          <cell r="I1037">
            <v>0</v>
          </cell>
          <cell r="J1037">
            <v>0</v>
          </cell>
          <cell r="K1037">
            <v>0</v>
          </cell>
        </row>
        <row r="1038">
          <cell r="F1038">
            <v>0</v>
          </cell>
          <cell r="G1038">
            <v>0</v>
          </cell>
          <cell r="I1038">
            <v>0</v>
          </cell>
          <cell r="J1038">
            <v>0</v>
          </cell>
          <cell r="K1038">
            <v>0</v>
          </cell>
        </row>
        <row r="1039">
          <cell r="F1039">
            <v>0</v>
          </cell>
          <cell r="G1039">
            <v>0</v>
          </cell>
          <cell r="I1039">
            <v>0</v>
          </cell>
          <cell r="J1039">
            <v>0</v>
          </cell>
          <cell r="K1039">
            <v>0</v>
          </cell>
        </row>
        <row r="1040">
          <cell r="F1040">
            <v>0</v>
          </cell>
          <cell r="G1040">
            <v>0</v>
          </cell>
          <cell r="I1040">
            <v>0</v>
          </cell>
          <cell r="J1040">
            <v>0</v>
          </cell>
          <cell r="K1040">
            <v>0</v>
          </cell>
        </row>
        <row r="1041">
          <cell r="F1041">
            <v>0</v>
          </cell>
          <cell r="G1041">
            <v>0</v>
          </cell>
          <cell r="I1041">
            <v>0</v>
          </cell>
          <cell r="J1041">
            <v>0</v>
          </cell>
          <cell r="K1041">
            <v>0</v>
          </cell>
        </row>
        <row r="1042">
          <cell r="F1042">
            <v>0</v>
          </cell>
          <cell r="G1042">
            <v>0</v>
          </cell>
          <cell r="I1042">
            <v>0</v>
          </cell>
          <cell r="J1042">
            <v>0</v>
          </cell>
          <cell r="K1042">
            <v>0</v>
          </cell>
        </row>
        <row r="1043">
          <cell r="F1043">
            <v>0</v>
          </cell>
          <cell r="G1043">
            <v>0</v>
          </cell>
          <cell r="I1043">
            <v>0</v>
          </cell>
          <cell r="J1043">
            <v>0</v>
          </cell>
          <cell r="K1043">
            <v>0</v>
          </cell>
        </row>
        <row r="1044">
          <cell r="F1044">
            <v>0</v>
          </cell>
          <cell r="G1044">
            <v>0</v>
          </cell>
          <cell r="I1044">
            <v>0</v>
          </cell>
          <cell r="J1044">
            <v>0</v>
          </cell>
          <cell r="K1044">
            <v>0</v>
          </cell>
        </row>
        <row r="1045">
          <cell r="F1045">
            <v>0</v>
          </cell>
          <cell r="G1045">
            <v>0</v>
          </cell>
          <cell r="I1045">
            <v>0</v>
          </cell>
          <cell r="J1045">
            <v>0</v>
          </cell>
          <cell r="K1045">
            <v>0</v>
          </cell>
        </row>
        <row r="1046">
          <cell r="F1046">
            <v>0</v>
          </cell>
          <cell r="G1046">
            <v>0</v>
          </cell>
          <cell r="I1046">
            <v>0</v>
          </cell>
          <cell r="J1046">
            <v>0</v>
          </cell>
          <cell r="K1046">
            <v>0</v>
          </cell>
        </row>
        <row r="1047">
          <cell r="F1047">
            <v>0</v>
          </cell>
          <cell r="G1047">
            <v>0</v>
          </cell>
          <cell r="I1047">
            <v>0</v>
          </cell>
          <cell r="J1047">
            <v>0</v>
          </cell>
          <cell r="K1047">
            <v>0</v>
          </cell>
        </row>
        <row r="1048">
          <cell r="F1048">
            <v>0</v>
          </cell>
          <cell r="G1048">
            <v>0</v>
          </cell>
          <cell r="I1048">
            <v>0</v>
          </cell>
          <cell r="J1048">
            <v>0</v>
          </cell>
          <cell r="K1048">
            <v>0</v>
          </cell>
        </row>
        <row r="1049">
          <cell r="F1049">
            <v>0</v>
          </cell>
          <cell r="G1049">
            <v>0</v>
          </cell>
          <cell r="I1049">
            <v>0</v>
          </cell>
          <cell r="J1049">
            <v>0</v>
          </cell>
          <cell r="K1049">
            <v>0</v>
          </cell>
        </row>
        <row r="1050">
          <cell r="F1050">
            <v>0</v>
          </cell>
          <cell r="G1050">
            <v>0</v>
          </cell>
          <cell r="I1050">
            <v>0</v>
          </cell>
          <cell r="J1050">
            <v>0</v>
          </cell>
          <cell r="K1050">
            <v>0</v>
          </cell>
        </row>
        <row r="1051">
          <cell r="F1051">
            <v>0</v>
          </cell>
          <cell r="G1051">
            <v>0</v>
          </cell>
          <cell r="I1051">
            <v>0</v>
          </cell>
          <cell r="J1051">
            <v>0</v>
          </cell>
          <cell r="K1051">
            <v>0</v>
          </cell>
        </row>
        <row r="1052">
          <cell r="F1052">
            <v>0</v>
          </cell>
          <cell r="G1052">
            <v>0</v>
          </cell>
          <cell r="I1052">
            <v>0</v>
          </cell>
          <cell r="J1052">
            <v>0</v>
          </cell>
          <cell r="K1052">
            <v>0</v>
          </cell>
        </row>
        <row r="1053">
          <cell r="F1053">
            <v>0</v>
          </cell>
          <cell r="G1053">
            <v>0</v>
          </cell>
          <cell r="I1053">
            <v>0</v>
          </cell>
          <cell r="J1053">
            <v>0</v>
          </cell>
          <cell r="K1053">
            <v>0</v>
          </cell>
        </row>
        <row r="1054">
          <cell r="F1054">
            <v>0</v>
          </cell>
          <cell r="G1054">
            <v>0</v>
          </cell>
          <cell r="I1054">
            <v>0</v>
          </cell>
          <cell r="J1054">
            <v>0</v>
          </cell>
          <cell r="K1054">
            <v>0</v>
          </cell>
        </row>
        <row r="1055">
          <cell r="F1055">
            <v>0</v>
          </cell>
          <cell r="G1055">
            <v>0</v>
          </cell>
          <cell r="I1055">
            <v>0</v>
          </cell>
          <cell r="J1055">
            <v>0</v>
          </cell>
          <cell r="K1055">
            <v>0</v>
          </cell>
        </row>
        <row r="1056">
          <cell r="F1056">
            <v>0</v>
          </cell>
          <cell r="G1056">
            <v>0</v>
          </cell>
          <cell r="I1056">
            <v>0</v>
          </cell>
          <cell r="J1056">
            <v>0</v>
          </cell>
          <cell r="K1056">
            <v>0</v>
          </cell>
        </row>
        <row r="1057">
          <cell r="F1057">
            <v>0</v>
          </cell>
          <cell r="G1057">
            <v>0</v>
          </cell>
          <cell r="I1057">
            <v>0</v>
          </cell>
          <cell r="J1057">
            <v>0</v>
          </cell>
          <cell r="K1057">
            <v>0</v>
          </cell>
        </row>
        <row r="1058">
          <cell r="F1058">
            <v>0</v>
          </cell>
          <cell r="G1058">
            <v>0</v>
          </cell>
          <cell r="I1058">
            <v>0</v>
          </cell>
          <cell r="J1058">
            <v>0</v>
          </cell>
          <cell r="K1058">
            <v>0</v>
          </cell>
        </row>
        <row r="1059">
          <cell r="F1059">
            <v>0</v>
          </cell>
          <cell r="G1059">
            <v>0</v>
          </cell>
          <cell r="I1059">
            <v>0</v>
          </cell>
          <cell r="J1059">
            <v>0</v>
          </cell>
          <cell r="K1059">
            <v>0</v>
          </cell>
        </row>
        <row r="1060">
          <cell r="F1060">
            <v>0</v>
          </cell>
          <cell r="G1060">
            <v>0</v>
          </cell>
          <cell r="I1060">
            <v>0</v>
          </cell>
          <cell r="J1060">
            <v>0</v>
          </cell>
          <cell r="K1060">
            <v>0</v>
          </cell>
        </row>
        <row r="1061">
          <cell r="F1061">
            <v>0</v>
          </cell>
          <cell r="G1061">
            <v>0</v>
          </cell>
          <cell r="I1061">
            <v>0</v>
          </cell>
          <cell r="J1061">
            <v>0</v>
          </cell>
          <cell r="K1061">
            <v>0</v>
          </cell>
        </row>
        <row r="1062">
          <cell r="F1062">
            <v>0</v>
          </cell>
          <cell r="G1062">
            <v>0</v>
          </cell>
          <cell r="I1062">
            <v>0</v>
          </cell>
          <cell r="J1062">
            <v>0</v>
          </cell>
          <cell r="K1062">
            <v>0</v>
          </cell>
        </row>
        <row r="1063">
          <cell r="F1063">
            <v>0</v>
          </cell>
          <cell r="G1063">
            <v>0</v>
          </cell>
          <cell r="I1063">
            <v>0</v>
          </cell>
          <cell r="J1063">
            <v>0</v>
          </cell>
          <cell r="K1063">
            <v>0</v>
          </cell>
        </row>
        <row r="1064">
          <cell r="F1064">
            <v>0</v>
          </cell>
          <cell r="G1064">
            <v>0</v>
          </cell>
          <cell r="I1064">
            <v>0</v>
          </cell>
          <cell r="J1064">
            <v>0</v>
          </cell>
          <cell r="K1064">
            <v>0</v>
          </cell>
        </row>
        <row r="1065">
          <cell r="F1065">
            <v>0</v>
          </cell>
          <cell r="G1065">
            <v>0</v>
          </cell>
          <cell r="I1065">
            <v>0</v>
          </cell>
          <cell r="J1065">
            <v>0</v>
          </cell>
          <cell r="K1065">
            <v>0</v>
          </cell>
        </row>
        <row r="1066">
          <cell r="F1066">
            <v>0</v>
          </cell>
          <cell r="G1066">
            <v>0</v>
          </cell>
          <cell r="I1066">
            <v>0</v>
          </cell>
          <cell r="J1066">
            <v>0</v>
          </cell>
          <cell r="K1066">
            <v>0</v>
          </cell>
        </row>
        <row r="1067">
          <cell r="F1067">
            <v>0</v>
          </cell>
          <cell r="G1067">
            <v>0</v>
          </cell>
          <cell r="I1067">
            <v>0</v>
          </cell>
          <cell r="J1067">
            <v>0</v>
          </cell>
          <cell r="K1067">
            <v>0</v>
          </cell>
        </row>
        <row r="1068">
          <cell r="F1068">
            <v>0</v>
          </cell>
          <cell r="G1068">
            <v>0</v>
          </cell>
          <cell r="I1068">
            <v>0</v>
          </cell>
          <cell r="J1068">
            <v>0</v>
          </cell>
          <cell r="K1068">
            <v>0</v>
          </cell>
        </row>
        <row r="1069">
          <cell r="F1069">
            <v>0</v>
          </cell>
          <cell r="G1069">
            <v>0</v>
          </cell>
          <cell r="I1069">
            <v>0</v>
          </cell>
          <cell r="J1069">
            <v>0</v>
          </cell>
          <cell r="K1069">
            <v>0</v>
          </cell>
        </row>
        <row r="1070">
          <cell r="F1070">
            <v>0</v>
          </cell>
          <cell r="G1070">
            <v>0</v>
          </cell>
          <cell r="I1070">
            <v>0</v>
          </cell>
          <cell r="J1070">
            <v>0</v>
          </cell>
          <cell r="K1070">
            <v>0</v>
          </cell>
        </row>
        <row r="1071">
          <cell r="F1071">
            <v>0</v>
          </cell>
          <cell r="G1071">
            <v>0</v>
          </cell>
          <cell r="I1071">
            <v>0</v>
          </cell>
          <cell r="J1071">
            <v>0</v>
          </cell>
          <cell r="K1071">
            <v>0</v>
          </cell>
        </row>
        <row r="1072">
          <cell r="F1072">
            <v>0</v>
          </cell>
          <cell r="G1072">
            <v>0</v>
          </cell>
          <cell r="I1072">
            <v>0</v>
          </cell>
          <cell r="J1072">
            <v>0</v>
          </cell>
          <cell r="K1072">
            <v>0</v>
          </cell>
        </row>
        <row r="1073">
          <cell r="F1073">
            <v>0</v>
          </cell>
          <cell r="G1073">
            <v>0</v>
          </cell>
          <cell r="I1073">
            <v>0</v>
          </cell>
          <cell r="J1073">
            <v>0</v>
          </cell>
          <cell r="K1073">
            <v>0</v>
          </cell>
        </row>
        <row r="1074">
          <cell r="F1074">
            <v>0</v>
          </cell>
          <cell r="G1074">
            <v>0</v>
          </cell>
          <cell r="I1074">
            <v>0</v>
          </cell>
          <cell r="J1074">
            <v>0</v>
          </cell>
          <cell r="K1074">
            <v>0</v>
          </cell>
        </row>
        <row r="1075">
          <cell r="F1075">
            <v>0</v>
          </cell>
          <cell r="G1075">
            <v>0</v>
          </cell>
          <cell r="I1075">
            <v>0</v>
          </cell>
          <cell r="J1075">
            <v>0</v>
          </cell>
          <cell r="K1075">
            <v>0</v>
          </cell>
        </row>
        <row r="1076">
          <cell r="F1076">
            <v>0</v>
          </cell>
          <cell r="G1076">
            <v>0</v>
          </cell>
          <cell r="I1076">
            <v>0</v>
          </cell>
          <cell r="J1076">
            <v>0</v>
          </cell>
          <cell r="K1076">
            <v>0</v>
          </cell>
        </row>
        <row r="1077">
          <cell r="F1077">
            <v>0</v>
          </cell>
          <cell r="G1077">
            <v>0</v>
          </cell>
          <cell r="I1077">
            <v>0</v>
          </cell>
          <cell r="J1077">
            <v>0</v>
          </cell>
          <cell r="K1077">
            <v>0</v>
          </cell>
        </row>
        <row r="1078">
          <cell r="F1078">
            <v>0</v>
          </cell>
          <cell r="G1078">
            <v>0</v>
          </cell>
          <cell r="I1078">
            <v>0</v>
          </cell>
          <cell r="J1078">
            <v>0</v>
          </cell>
          <cell r="K1078">
            <v>0</v>
          </cell>
        </row>
        <row r="1079">
          <cell r="F1079">
            <v>0</v>
          </cell>
          <cell r="G1079">
            <v>0</v>
          </cell>
          <cell r="I1079">
            <v>0</v>
          </cell>
          <cell r="J1079">
            <v>0</v>
          </cell>
          <cell r="K1079">
            <v>0</v>
          </cell>
        </row>
        <row r="1080">
          <cell r="F1080">
            <v>0</v>
          </cell>
          <cell r="G1080">
            <v>0</v>
          </cell>
          <cell r="I1080">
            <v>0</v>
          </cell>
          <cell r="J1080">
            <v>0</v>
          </cell>
          <cell r="K1080">
            <v>0</v>
          </cell>
        </row>
        <row r="1081">
          <cell r="F1081">
            <v>0</v>
          </cell>
          <cell r="G1081">
            <v>0</v>
          </cell>
          <cell r="I1081">
            <v>0</v>
          </cell>
          <cell r="J1081">
            <v>0</v>
          </cell>
          <cell r="K1081">
            <v>0</v>
          </cell>
        </row>
        <row r="1082">
          <cell r="F1082">
            <v>0</v>
          </cell>
          <cell r="G1082">
            <v>0</v>
          </cell>
          <cell r="I1082">
            <v>0</v>
          </cell>
          <cell r="J1082">
            <v>0</v>
          </cell>
          <cell r="K1082">
            <v>0</v>
          </cell>
        </row>
        <row r="1083">
          <cell r="F1083">
            <v>0</v>
          </cell>
          <cell r="G1083">
            <v>0</v>
          </cell>
          <cell r="I1083">
            <v>0</v>
          </cell>
          <cell r="J1083">
            <v>0</v>
          </cell>
          <cell r="K1083">
            <v>0</v>
          </cell>
        </row>
        <row r="1084">
          <cell r="F1084">
            <v>0</v>
          </cell>
          <cell r="G1084">
            <v>0</v>
          </cell>
          <cell r="I1084">
            <v>0</v>
          </cell>
          <cell r="J1084">
            <v>0</v>
          </cell>
          <cell r="K1084">
            <v>0</v>
          </cell>
        </row>
        <row r="1085">
          <cell r="F1085">
            <v>0</v>
          </cell>
          <cell r="G1085">
            <v>0</v>
          </cell>
          <cell r="I1085">
            <v>0</v>
          </cell>
          <cell r="J1085">
            <v>0</v>
          </cell>
          <cell r="K1085">
            <v>0</v>
          </cell>
        </row>
        <row r="1086">
          <cell r="F1086">
            <v>0</v>
          </cell>
          <cell r="G1086">
            <v>0</v>
          </cell>
          <cell r="I1086">
            <v>0</v>
          </cell>
          <cell r="J1086">
            <v>0</v>
          </cell>
          <cell r="K1086">
            <v>0</v>
          </cell>
        </row>
        <row r="1087">
          <cell r="F1087">
            <v>0</v>
          </cell>
          <cell r="G1087">
            <v>0</v>
          </cell>
          <cell r="I1087">
            <v>0</v>
          </cell>
          <cell r="J1087">
            <v>0</v>
          </cell>
          <cell r="K1087">
            <v>0</v>
          </cell>
        </row>
        <row r="1088">
          <cell r="F1088">
            <v>0</v>
          </cell>
          <cell r="G1088">
            <v>0</v>
          </cell>
          <cell r="I1088">
            <v>0</v>
          </cell>
          <cell r="J1088">
            <v>0</v>
          </cell>
          <cell r="K1088">
            <v>0</v>
          </cell>
        </row>
        <row r="1089">
          <cell r="F1089">
            <v>0</v>
          </cell>
          <cell r="G1089">
            <v>0</v>
          </cell>
          <cell r="I1089">
            <v>0</v>
          </cell>
          <cell r="J1089">
            <v>0</v>
          </cell>
          <cell r="K1089">
            <v>0</v>
          </cell>
        </row>
        <row r="1090">
          <cell r="F1090">
            <v>0</v>
          </cell>
          <cell r="G1090">
            <v>0</v>
          </cell>
          <cell r="I1090">
            <v>0</v>
          </cell>
          <cell r="J1090">
            <v>0</v>
          </cell>
          <cell r="K1090">
            <v>0</v>
          </cell>
        </row>
        <row r="1091">
          <cell r="F1091">
            <v>0</v>
          </cell>
          <cell r="G1091">
            <v>0</v>
          </cell>
          <cell r="I1091">
            <v>0</v>
          </cell>
          <cell r="J1091">
            <v>0</v>
          </cell>
          <cell r="K1091">
            <v>0</v>
          </cell>
        </row>
        <row r="1092">
          <cell r="F1092">
            <v>0</v>
          </cell>
          <cell r="G1092">
            <v>0</v>
          </cell>
          <cell r="I1092">
            <v>0</v>
          </cell>
          <cell r="J1092">
            <v>0</v>
          </cell>
          <cell r="K1092">
            <v>0</v>
          </cell>
        </row>
        <row r="1093">
          <cell r="F1093">
            <v>0</v>
          </cell>
          <cell r="G1093">
            <v>0</v>
          </cell>
          <cell r="I1093">
            <v>0</v>
          </cell>
          <cell r="J1093">
            <v>0</v>
          </cell>
          <cell r="K1093">
            <v>0</v>
          </cell>
        </row>
        <row r="1094">
          <cell r="F1094">
            <v>0</v>
          </cell>
          <cell r="G1094">
            <v>0</v>
          </cell>
          <cell r="I1094">
            <v>0</v>
          </cell>
          <cell r="J1094">
            <v>0</v>
          </cell>
          <cell r="K1094">
            <v>0</v>
          </cell>
        </row>
        <row r="1095">
          <cell r="F1095">
            <v>0</v>
          </cell>
          <cell r="G1095">
            <v>0</v>
          </cell>
          <cell r="I1095">
            <v>0</v>
          </cell>
          <cell r="J1095">
            <v>0</v>
          </cell>
          <cell r="K1095">
            <v>0</v>
          </cell>
        </row>
        <row r="1096">
          <cell r="F1096">
            <v>0</v>
          </cell>
          <cell r="G1096">
            <v>0</v>
          </cell>
          <cell r="I1096">
            <v>0</v>
          </cell>
          <cell r="J1096">
            <v>0</v>
          </cell>
          <cell r="K1096">
            <v>0</v>
          </cell>
        </row>
        <row r="1097">
          <cell r="F1097">
            <v>0</v>
          </cell>
          <cell r="G1097">
            <v>0</v>
          </cell>
          <cell r="I1097">
            <v>0</v>
          </cell>
          <cell r="J1097">
            <v>0</v>
          </cell>
          <cell r="K1097">
            <v>0</v>
          </cell>
        </row>
        <row r="1098">
          <cell r="F1098">
            <v>0</v>
          </cell>
          <cell r="G1098">
            <v>0</v>
          </cell>
          <cell r="I1098">
            <v>0</v>
          </cell>
          <cell r="J1098">
            <v>0</v>
          </cell>
          <cell r="K1098">
            <v>0</v>
          </cell>
        </row>
        <row r="1099">
          <cell r="F1099">
            <v>0</v>
          </cell>
          <cell r="G1099">
            <v>0</v>
          </cell>
          <cell r="I1099">
            <v>0</v>
          </cell>
          <cell r="J1099">
            <v>0</v>
          </cell>
          <cell r="K1099">
            <v>0</v>
          </cell>
        </row>
        <row r="1100">
          <cell r="F1100">
            <v>0</v>
          </cell>
          <cell r="G1100">
            <v>0</v>
          </cell>
          <cell r="I1100">
            <v>0</v>
          </cell>
          <cell r="J1100">
            <v>0</v>
          </cell>
          <cell r="K1100">
            <v>0</v>
          </cell>
        </row>
        <row r="1101">
          <cell r="F1101">
            <v>0</v>
          </cell>
          <cell r="G1101">
            <v>0</v>
          </cell>
          <cell r="I1101">
            <v>0</v>
          </cell>
          <cell r="J1101">
            <v>0</v>
          </cell>
          <cell r="K1101">
            <v>0</v>
          </cell>
        </row>
        <row r="1102">
          <cell r="F1102">
            <v>0</v>
          </cell>
          <cell r="G1102">
            <v>0</v>
          </cell>
          <cell r="I1102">
            <v>0</v>
          </cell>
          <cell r="J1102">
            <v>0</v>
          </cell>
          <cell r="K1102">
            <v>0</v>
          </cell>
        </row>
        <row r="1103">
          <cell r="F1103">
            <v>0</v>
          </cell>
          <cell r="G1103">
            <v>0</v>
          </cell>
          <cell r="I1103">
            <v>0</v>
          </cell>
          <cell r="J1103">
            <v>0</v>
          </cell>
          <cell r="K1103">
            <v>0</v>
          </cell>
        </row>
        <row r="1104">
          <cell r="F1104">
            <v>0</v>
          </cell>
          <cell r="G1104">
            <v>0</v>
          </cell>
          <cell r="I1104">
            <v>0</v>
          </cell>
          <cell r="J1104">
            <v>0</v>
          </cell>
          <cell r="K1104">
            <v>0</v>
          </cell>
        </row>
        <row r="1105">
          <cell r="F1105">
            <v>0</v>
          </cell>
          <cell r="G1105">
            <v>0</v>
          </cell>
          <cell r="I1105">
            <v>0</v>
          </cell>
          <cell r="J1105">
            <v>0</v>
          </cell>
          <cell r="K1105">
            <v>0</v>
          </cell>
        </row>
        <row r="1106">
          <cell r="F1106">
            <v>0</v>
          </cell>
          <cell r="G1106">
            <v>0</v>
          </cell>
          <cell r="I1106">
            <v>0</v>
          </cell>
          <cell r="J1106">
            <v>0</v>
          </cell>
          <cell r="K1106">
            <v>0</v>
          </cell>
        </row>
        <row r="1107">
          <cell r="F1107">
            <v>0</v>
          </cell>
          <cell r="G1107">
            <v>0</v>
          </cell>
          <cell r="I1107">
            <v>0</v>
          </cell>
          <cell r="J1107">
            <v>0</v>
          </cell>
          <cell r="K1107">
            <v>0</v>
          </cell>
        </row>
        <row r="1108">
          <cell r="F1108">
            <v>0</v>
          </cell>
          <cell r="G1108">
            <v>0</v>
          </cell>
          <cell r="I1108">
            <v>0</v>
          </cell>
          <cell r="J1108">
            <v>0</v>
          </cell>
          <cell r="K1108">
            <v>0</v>
          </cell>
        </row>
        <row r="1109">
          <cell r="F1109">
            <v>0</v>
          </cell>
          <cell r="G1109">
            <v>0</v>
          </cell>
          <cell r="I1109">
            <v>0</v>
          </cell>
          <cell r="J1109">
            <v>0</v>
          </cell>
          <cell r="K1109">
            <v>0</v>
          </cell>
        </row>
        <row r="1110">
          <cell r="F1110">
            <v>0</v>
          </cell>
          <cell r="G1110">
            <v>0</v>
          </cell>
          <cell r="I1110">
            <v>0</v>
          </cell>
          <cell r="J1110">
            <v>0</v>
          </cell>
          <cell r="K1110">
            <v>0</v>
          </cell>
        </row>
        <row r="1111">
          <cell r="F1111">
            <v>0</v>
          </cell>
          <cell r="G1111">
            <v>0</v>
          </cell>
          <cell r="I1111">
            <v>0</v>
          </cell>
          <cell r="J1111">
            <v>0</v>
          </cell>
          <cell r="K1111">
            <v>0</v>
          </cell>
        </row>
        <row r="1112">
          <cell r="F1112">
            <v>0</v>
          </cell>
          <cell r="G1112">
            <v>0</v>
          </cell>
          <cell r="I1112">
            <v>0</v>
          </cell>
          <cell r="J1112">
            <v>0</v>
          </cell>
          <cell r="K1112">
            <v>0</v>
          </cell>
        </row>
        <row r="1113">
          <cell r="F1113">
            <v>0</v>
          </cell>
          <cell r="G1113">
            <v>0</v>
          </cell>
          <cell r="I1113">
            <v>0</v>
          </cell>
          <cell r="J1113">
            <v>0</v>
          </cell>
          <cell r="K1113">
            <v>0</v>
          </cell>
        </row>
        <row r="1114">
          <cell r="F1114">
            <v>0</v>
          </cell>
          <cell r="G1114">
            <v>0</v>
          </cell>
          <cell r="I1114">
            <v>0</v>
          </cell>
          <cell r="J1114">
            <v>0</v>
          </cell>
          <cell r="K1114">
            <v>0</v>
          </cell>
        </row>
        <row r="1115">
          <cell r="F1115">
            <v>0</v>
          </cell>
          <cell r="G1115">
            <v>0</v>
          </cell>
          <cell r="I1115">
            <v>0</v>
          </cell>
          <cell r="J1115">
            <v>0</v>
          </cell>
          <cell r="K1115">
            <v>0</v>
          </cell>
        </row>
        <row r="1116">
          <cell r="F1116">
            <v>0</v>
          </cell>
          <cell r="G1116">
            <v>0</v>
          </cell>
          <cell r="I1116">
            <v>0</v>
          </cell>
          <cell r="J1116">
            <v>0</v>
          </cell>
          <cell r="K1116">
            <v>0</v>
          </cell>
        </row>
        <row r="1117">
          <cell r="F1117">
            <v>0</v>
          </cell>
          <cell r="G1117">
            <v>0</v>
          </cell>
          <cell r="I1117">
            <v>0</v>
          </cell>
          <cell r="J1117">
            <v>0</v>
          </cell>
          <cell r="K1117">
            <v>0</v>
          </cell>
        </row>
        <row r="1118">
          <cell r="F1118">
            <v>0</v>
          </cell>
          <cell r="G1118">
            <v>0</v>
          </cell>
          <cell r="I1118">
            <v>0</v>
          </cell>
          <cell r="J1118">
            <v>0</v>
          </cell>
          <cell r="K1118">
            <v>0</v>
          </cell>
        </row>
        <row r="1119">
          <cell r="F1119">
            <v>0</v>
          </cell>
          <cell r="G1119">
            <v>0</v>
          </cell>
          <cell r="I1119">
            <v>0</v>
          </cell>
          <cell r="J1119">
            <v>0</v>
          </cell>
          <cell r="K1119">
            <v>0</v>
          </cell>
        </row>
        <row r="1120">
          <cell r="F1120">
            <v>0</v>
          </cell>
          <cell r="G1120">
            <v>0</v>
          </cell>
          <cell r="I1120">
            <v>0</v>
          </cell>
          <cell r="J1120">
            <v>0</v>
          </cell>
          <cell r="K1120">
            <v>0</v>
          </cell>
        </row>
        <row r="1121">
          <cell r="F1121">
            <v>0</v>
          </cell>
          <cell r="G1121">
            <v>0</v>
          </cell>
          <cell r="I1121">
            <v>0</v>
          </cell>
          <cell r="J1121">
            <v>0</v>
          </cell>
          <cell r="K1121">
            <v>0</v>
          </cell>
        </row>
        <row r="1122">
          <cell r="F1122">
            <v>0</v>
          </cell>
          <cell r="G1122">
            <v>0</v>
          </cell>
          <cell r="I1122">
            <v>0</v>
          </cell>
          <cell r="J1122">
            <v>0</v>
          </cell>
          <cell r="K1122">
            <v>0</v>
          </cell>
        </row>
        <row r="1123">
          <cell r="F1123">
            <v>0</v>
          </cell>
          <cell r="G1123">
            <v>0</v>
          </cell>
          <cell r="I1123">
            <v>0</v>
          </cell>
          <cell r="J1123">
            <v>0</v>
          </cell>
          <cell r="K1123">
            <v>0</v>
          </cell>
        </row>
        <row r="1124">
          <cell r="F1124">
            <v>0</v>
          </cell>
          <cell r="G1124">
            <v>0</v>
          </cell>
          <cell r="I1124">
            <v>0</v>
          </cell>
          <cell r="J1124">
            <v>0</v>
          </cell>
          <cell r="K1124">
            <v>0</v>
          </cell>
        </row>
        <row r="1125">
          <cell r="F1125">
            <v>0</v>
          </cell>
          <cell r="G1125">
            <v>0</v>
          </cell>
          <cell r="I1125">
            <v>0</v>
          </cell>
          <cell r="J1125">
            <v>0</v>
          </cell>
          <cell r="K1125">
            <v>0</v>
          </cell>
        </row>
        <row r="1126">
          <cell r="F1126">
            <v>0</v>
          </cell>
          <cell r="G1126">
            <v>0</v>
          </cell>
          <cell r="I1126">
            <v>0</v>
          </cell>
          <cell r="J1126">
            <v>0</v>
          </cell>
          <cell r="K1126">
            <v>0</v>
          </cell>
        </row>
        <row r="1127">
          <cell r="F1127">
            <v>0</v>
          </cell>
          <cell r="G1127">
            <v>0</v>
          </cell>
          <cell r="I1127">
            <v>0</v>
          </cell>
          <cell r="J1127">
            <v>0</v>
          </cell>
          <cell r="K1127">
            <v>0</v>
          </cell>
        </row>
        <row r="1128">
          <cell r="F1128">
            <v>0</v>
          </cell>
          <cell r="G1128">
            <v>0</v>
          </cell>
          <cell r="I1128">
            <v>0</v>
          </cell>
          <cell r="J1128">
            <v>0</v>
          </cell>
          <cell r="K1128">
            <v>0</v>
          </cell>
        </row>
        <row r="1129">
          <cell r="F1129">
            <v>0</v>
          </cell>
          <cell r="G1129">
            <v>0</v>
          </cell>
          <cell r="I1129">
            <v>0</v>
          </cell>
          <cell r="J1129">
            <v>0</v>
          </cell>
          <cell r="K1129">
            <v>0</v>
          </cell>
        </row>
        <row r="1130">
          <cell r="F1130">
            <v>0</v>
          </cell>
          <cell r="G1130">
            <v>0</v>
          </cell>
          <cell r="I1130">
            <v>0</v>
          </cell>
          <cell r="J1130">
            <v>0</v>
          </cell>
          <cell r="K1130">
            <v>0</v>
          </cell>
        </row>
        <row r="1131">
          <cell r="F1131">
            <v>0</v>
          </cell>
          <cell r="G1131">
            <v>0</v>
          </cell>
          <cell r="I1131">
            <v>0</v>
          </cell>
          <cell r="J1131">
            <v>0</v>
          </cell>
          <cell r="K1131">
            <v>0</v>
          </cell>
        </row>
        <row r="1132">
          <cell r="F1132">
            <v>0</v>
          </cell>
          <cell r="G1132">
            <v>0</v>
          </cell>
          <cell r="I1132">
            <v>0</v>
          </cell>
          <cell r="J1132">
            <v>0</v>
          </cell>
          <cell r="K1132">
            <v>0</v>
          </cell>
        </row>
        <row r="1133">
          <cell r="F1133">
            <v>0</v>
          </cell>
          <cell r="G1133">
            <v>0</v>
          </cell>
          <cell r="I1133">
            <v>0</v>
          </cell>
          <cell r="J1133">
            <v>0</v>
          </cell>
          <cell r="K1133">
            <v>0</v>
          </cell>
        </row>
        <row r="1134">
          <cell r="F1134">
            <v>0</v>
          </cell>
          <cell r="G1134">
            <v>0</v>
          </cell>
          <cell r="I1134">
            <v>0</v>
          </cell>
          <cell r="J1134">
            <v>0</v>
          </cell>
          <cell r="K1134">
            <v>0</v>
          </cell>
        </row>
        <row r="1135">
          <cell r="F1135">
            <v>0</v>
          </cell>
          <cell r="G1135">
            <v>0</v>
          </cell>
          <cell r="I1135">
            <v>0</v>
          </cell>
          <cell r="J1135">
            <v>0</v>
          </cell>
          <cell r="K1135">
            <v>0</v>
          </cell>
        </row>
        <row r="1136">
          <cell r="F1136">
            <v>0</v>
          </cell>
          <cell r="G1136">
            <v>0</v>
          </cell>
          <cell r="I1136">
            <v>0</v>
          </cell>
          <cell r="J1136">
            <v>0</v>
          </cell>
          <cell r="K1136">
            <v>0</v>
          </cell>
        </row>
        <row r="1137">
          <cell r="F1137">
            <v>0</v>
          </cell>
          <cell r="G1137">
            <v>0</v>
          </cell>
          <cell r="I1137">
            <v>0</v>
          </cell>
          <cell r="J1137">
            <v>0</v>
          </cell>
          <cell r="K1137">
            <v>0</v>
          </cell>
        </row>
        <row r="1138">
          <cell r="F1138">
            <v>0</v>
          </cell>
          <cell r="G1138">
            <v>0</v>
          </cell>
          <cell r="I1138">
            <v>0</v>
          </cell>
          <cell r="J1138">
            <v>0</v>
          </cell>
          <cell r="K1138">
            <v>0</v>
          </cell>
        </row>
        <row r="1139">
          <cell r="F1139">
            <v>0</v>
          </cell>
          <cell r="G1139">
            <v>0</v>
          </cell>
          <cell r="I1139">
            <v>0</v>
          </cell>
          <cell r="J1139">
            <v>0</v>
          </cell>
          <cell r="K1139">
            <v>0</v>
          </cell>
        </row>
        <row r="1140">
          <cell r="F1140">
            <v>0</v>
          </cell>
          <cell r="G1140">
            <v>0</v>
          </cell>
          <cell r="I1140">
            <v>0</v>
          </cell>
          <cell r="J1140">
            <v>0</v>
          </cell>
          <cell r="K1140">
            <v>0</v>
          </cell>
        </row>
        <row r="1141">
          <cell r="F1141">
            <v>0</v>
          </cell>
          <cell r="G1141">
            <v>0</v>
          </cell>
          <cell r="I1141">
            <v>0</v>
          </cell>
          <cell r="J1141">
            <v>0</v>
          </cell>
          <cell r="K1141">
            <v>0</v>
          </cell>
        </row>
        <row r="1142">
          <cell r="F1142">
            <v>0</v>
          </cell>
          <cell r="G1142">
            <v>0</v>
          </cell>
          <cell r="I1142">
            <v>0</v>
          </cell>
          <cell r="J1142">
            <v>0</v>
          </cell>
          <cell r="K1142">
            <v>0</v>
          </cell>
        </row>
        <row r="1143">
          <cell r="F1143">
            <v>0</v>
          </cell>
          <cell r="G1143">
            <v>0</v>
          </cell>
          <cell r="I1143">
            <v>0</v>
          </cell>
          <cell r="J1143">
            <v>0</v>
          </cell>
          <cell r="K1143">
            <v>0</v>
          </cell>
        </row>
        <row r="1144">
          <cell r="F1144">
            <v>0</v>
          </cell>
          <cell r="G1144">
            <v>0</v>
          </cell>
          <cell r="I1144">
            <v>0</v>
          </cell>
          <cell r="J1144">
            <v>0</v>
          </cell>
          <cell r="K1144">
            <v>0</v>
          </cell>
        </row>
        <row r="1145">
          <cell r="F1145">
            <v>0</v>
          </cell>
          <cell r="G1145">
            <v>0</v>
          </cell>
          <cell r="I1145">
            <v>0</v>
          </cell>
          <cell r="J1145">
            <v>0</v>
          </cell>
          <cell r="K1145">
            <v>0</v>
          </cell>
        </row>
        <row r="1146">
          <cell r="F1146">
            <v>0</v>
          </cell>
          <cell r="G1146">
            <v>0</v>
          </cell>
          <cell r="I1146">
            <v>0</v>
          </cell>
          <cell r="J1146">
            <v>0</v>
          </cell>
          <cell r="K1146">
            <v>0</v>
          </cell>
        </row>
        <row r="1147">
          <cell r="F1147">
            <v>0</v>
          </cell>
          <cell r="G1147">
            <v>0</v>
          </cell>
          <cell r="I1147">
            <v>0</v>
          </cell>
          <cell r="J1147">
            <v>0</v>
          </cell>
          <cell r="K1147">
            <v>0</v>
          </cell>
        </row>
        <row r="1148">
          <cell r="F1148">
            <v>0</v>
          </cell>
          <cell r="G1148">
            <v>0</v>
          </cell>
          <cell r="I1148">
            <v>0</v>
          </cell>
          <cell r="J1148">
            <v>0</v>
          </cell>
          <cell r="K1148">
            <v>0</v>
          </cell>
        </row>
        <row r="1149">
          <cell r="F1149">
            <v>0</v>
          </cell>
          <cell r="G1149">
            <v>0</v>
          </cell>
          <cell r="I1149">
            <v>0</v>
          </cell>
          <cell r="J1149">
            <v>0</v>
          </cell>
          <cell r="K1149">
            <v>0</v>
          </cell>
        </row>
        <row r="1150">
          <cell r="F1150">
            <v>0</v>
          </cell>
          <cell r="G1150">
            <v>0</v>
          </cell>
          <cell r="I1150">
            <v>0</v>
          </cell>
          <cell r="J1150">
            <v>0</v>
          </cell>
          <cell r="K1150">
            <v>0</v>
          </cell>
        </row>
        <row r="1151">
          <cell r="F1151">
            <v>0</v>
          </cell>
          <cell r="G1151">
            <v>0</v>
          </cell>
          <cell r="I1151">
            <v>0</v>
          </cell>
          <cell r="J1151">
            <v>0</v>
          </cell>
          <cell r="K1151">
            <v>0</v>
          </cell>
        </row>
        <row r="1152">
          <cell r="F1152">
            <v>0</v>
          </cell>
          <cell r="G1152">
            <v>0</v>
          </cell>
          <cell r="I1152">
            <v>0</v>
          </cell>
          <cell r="J1152">
            <v>0</v>
          </cell>
          <cell r="K1152">
            <v>0</v>
          </cell>
        </row>
        <row r="1153">
          <cell r="F1153">
            <v>0</v>
          </cell>
          <cell r="G1153">
            <v>0</v>
          </cell>
          <cell r="I1153">
            <v>0</v>
          </cell>
          <cell r="J1153">
            <v>0</v>
          </cell>
          <cell r="K1153">
            <v>0</v>
          </cell>
        </row>
        <row r="1154">
          <cell r="F1154">
            <v>0</v>
          </cell>
          <cell r="G1154">
            <v>0</v>
          </cell>
          <cell r="I1154">
            <v>0</v>
          </cell>
          <cell r="J1154">
            <v>0</v>
          </cell>
          <cell r="K1154">
            <v>0</v>
          </cell>
        </row>
        <row r="1155">
          <cell r="F1155">
            <v>0</v>
          </cell>
          <cell r="G1155">
            <v>0</v>
          </cell>
          <cell r="I1155">
            <v>0</v>
          </cell>
          <cell r="J1155">
            <v>0</v>
          </cell>
          <cell r="K1155">
            <v>0</v>
          </cell>
        </row>
        <row r="1156">
          <cell r="F1156">
            <v>0</v>
          </cell>
          <cell r="G1156">
            <v>0</v>
          </cell>
          <cell r="I1156">
            <v>0</v>
          </cell>
          <cell r="J1156">
            <v>0</v>
          </cell>
          <cell r="K1156">
            <v>0</v>
          </cell>
        </row>
        <row r="1157">
          <cell r="F1157">
            <v>0</v>
          </cell>
          <cell r="G1157">
            <v>0</v>
          </cell>
          <cell r="I1157">
            <v>0</v>
          </cell>
          <cell r="J1157">
            <v>0</v>
          </cell>
          <cell r="K1157">
            <v>0</v>
          </cell>
        </row>
        <row r="1158">
          <cell r="F1158">
            <v>0</v>
          </cell>
          <cell r="G1158">
            <v>0</v>
          </cell>
          <cell r="I1158">
            <v>0</v>
          </cell>
          <cell r="J1158">
            <v>0</v>
          </cell>
          <cell r="K1158">
            <v>0</v>
          </cell>
        </row>
        <row r="1159">
          <cell r="F1159">
            <v>0</v>
          </cell>
          <cell r="G1159">
            <v>0</v>
          </cell>
          <cell r="I1159">
            <v>0</v>
          </cell>
          <cell r="J1159">
            <v>0</v>
          </cell>
          <cell r="K1159">
            <v>0</v>
          </cell>
        </row>
        <row r="1160">
          <cell r="F1160">
            <v>0</v>
          </cell>
          <cell r="G1160">
            <v>0</v>
          </cell>
          <cell r="I1160">
            <v>0</v>
          </cell>
          <cell r="J1160">
            <v>0</v>
          </cell>
          <cell r="K1160">
            <v>0</v>
          </cell>
        </row>
        <row r="1161">
          <cell r="F1161">
            <v>0</v>
          </cell>
          <cell r="G1161">
            <v>0</v>
          </cell>
          <cell r="I1161">
            <v>0</v>
          </cell>
          <cell r="J1161">
            <v>0</v>
          </cell>
          <cell r="K1161">
            <v>0</v>
          </cell>
        </row>
        <row r="1162">
          <cell r="F1162">
            <v>0</v>
          </cell>
          <cell r="G1162">
            <v>0</v>
          </cell>
          <cell r="I1162">
            <v>0</v>
          </cell>
          <cell r="J1162">
            <v>0</v>
          </cell>
          <cell r="K1162">
            <v>0</v>
          </cell>
        </row>
        <row r="1163">
          <cell r="F1163">
            <v>0</v>
          </cell>
          <cell r="G1163">
            <v>0</v>
          </cell>
          <cell r="I1163">
            <v>0</v>
          </cell>
          <cell r="J1163">
            <v>0</v>
          </cell>
          <cell r="K1163">
            <v>0</v>
          </cell>
        </row>
        <row r="1164">
          <cell r="F1164">
            <v>0</v>
          </cell>
          <cell r="G1164">
            <v>0</v>
          </cell>
          <cell r="I1164">
            <v>0</v>
          </cell>
          <cell r="J1164">
            <v>0</v>
          </cell>
          <cell r="K1164">
            <v>0</v>
          </cell>
        </row>
        <row r="1165">
          <cell r="F1165">
            <v>0</v>
          </cell>
          <cell r="G1165">
            <v>0</v>
          </cell>
          <cell r="I1165">
            <v>0</v>
          </cell>
          <cell r="J1165">
            <v>0</v>
          </cell>
          <cell r="K1165">
            <v>0</v>
          </cell>
        </row>
        <row r="1166">
          <cell r="F1166">
            <v>0</v>
          </cell>
          <cell r="G1166">
            <v>0</v>
          </cell>
          <cell r="I1166">
            <v>0</v>
          </cell>
          <cell r="J1166">
            <v>0</v>
          </cell>
          <cell r="K1166">
            <v>0</v>
          </cell>
        </row>
        <row r="1167">
          <cell r="F1167">
            <v>0</v>
          </cell>
          <cell r="G1167">
            <v>0</v>
          </cell>
          <cell r="I1167">
            <v>0</v>
          </cell>
          <cell r="J1167">
            <v>0</v>
          </cell>
          <cell r="K1167">
            <v>0</v>
          </cell>
        </row>
        <row r="1168">
          <cell r="F1168">
            <v>0</v>
          </cell>
          <cell r="G1168">
            <v>0</v>
          </cell>
          <cell r="I1168">
            <v>0</v>
          </cell>
          <cell r="J1168">
            <v>0</v>
          </cell>
          <cell r="K1168">
            <v>0</v>
          </cell>
        </row>
        <row r="1169">
          <cell r="F1169">
            <v>0</v>
          </cell>
          <cell r="G1169">
            <v>0</v>
          </cell>
          <cell r="I1169">
            <v>0</v>
          </cell>
          <cell r="J1169">
            <v>0</v>
          </cell>
          <cell r="K1169">
            <v>0</v>
          </cell>
        </row>
        <row r="1170">
          <cell r="F1170">
            <v>0</v>
          </cell>
          <cell r="G1170">
            <v>0</v>
          </cell>
          <cell r="I1170">
            <v>0</v>
          </cell>
          <cell r="J1170">
            <v>0</v>
          </cell>
          <cell r="K1170">
            <v>0</v>
          </cell>
        </row>
        <row r="1171">
          <cell r="F1171">
            <v>0</v>
          </cell>
          <cell r="G1171">
            <v>0</v>
          </cell>
          <cell r="I1171">
            <v>0</v>
          </cell>
          <cell r="J1171">
            <v>0</v>
          </cell>
          <cell r="K1171">
            <v>0</v>
          </cell>
        </row>
        <row r="1172">
          <cell r="F1172">
            <v>0</v>
          </cell>
          <cell r="G1172">
            <v>0</v>
          </cell>
          <cell r="I1172">
            <v>0</v>
          </cell>
          <cell r="J1172">
            <v>0</v>
          </cell>
          <cell r="K1172">
            <v>0</v>
          </cell>
        </row>
        <row r="1173">
          <cell r="F1173">
            <v>0</v>
          </cell>
          <cell r="G1173">
            <v>0</v>
          </cell>
          <cell r="I1173">
            <v>0</v>
          </cell>
          <cell r="J1173">
            <v>0</v>
          </cell>
          <cell r="K1173">
            <v>0</v>
          </cell>
        </row>
        <row r="1174">
          <cell r="F1174">
            <v>0</v>
          </cell>
          <cell r="G1174">
            <v>0</v>
          </cell>
          <cell r="I1174">
            <v>0</v>
          </cell>
          <cell r="J1174">
            <v>0</v>
          </cell>
          <cell r="K1174">
            <v>0</v>
          </cell>
        </row>
        <row r="1175">
          <cell r="F1175">
            <v>0</v>
          </cell>
          <cell r="G1175">
            <v>0</v>
          </cell>
          <cell r="I1175">
            <v>0</v>
          </cell>
          <cell r="J1175">
            <v>0</v>
          </cell>
          <cell r="K1175">
            <v>0</v>
          </cell>
        </row>
        <row r="1176">
          <cell r="F1176">
            <v>0</v>
          </cell>
          <cell r="G1176">
            <v>0</v>
          </cell>
          <cell r="I1176">
            <v>0</v>
          </cell>
          <cell r="J1176">
            <v>0</v>
          </cell>
          <cell r="K1176">
            <v>0</v>
          </cell>
        </row>
        <row r="1177">
          <cell r="F1177">
            <v>0</v>
          </cell>
          <cell r="G1177">
            <v>0</v>
          </cell>
          <cell r="I1177">
            <v>0</v>
          </cell>
          <cell r="J1177">
            <v>0</v>
          </cell>
          <cell r="K1177">
            <v>0</v>
          </cell>
        </row>
        <row r="1178">
          <cell r="F1178">
            <v>0</v>
          </cell>
          <cell r="G1178">
            <v>0</v>
          </cell>
          <cell r="I1178">
            <v>0</v>
          </cell>
          <cell r="J1178">
            <v>0</v>
          </cell>
          <cell r="K1178">
            <v>0</v>
          </cell>
        </row>
        <row r="1179">
          <cell r="F1179">
            <v>0</v>
          </cell>
          <cell r="G1179">
            <v>0</v>
          </cell>
          <cell r="I1179">
            <v>0</v>
          </cell>
          <cell r="J1179">
            <v>0</v>
          </cell>
          <cell r="K1179">
            <v>0</v>
          </cell>
        </row>
        <row r="1180">
          <cell r="F1180">
            <v>0</v>
          </cell>
          <cell r="G1180">
            <v>0</v>
          </cell>
          <cell r="I1180">
            <v>0</v>
          </cell>
          <cell r="J1180">
            <v>0</v>
          </cell>
          <cell r="K1180">
            <v>0</v>
          </cell>
        </row>
        <row r="1181">
          <cell r="F1181">
            <v>0</v>
          </cell>
          <cell r="G1181">
            <v>0</v>
          </cell>
          <cell r="I1181">
            <v>0</v>
          </cell>
          <cell r="J1181">
            <v>0</v>
          </cell>
          <cell r="K1181">
            <v>0</v>
          </cell>
        </row>
        <row r="1182">
          <cell r="F1182">
            <v>0</v>
          </cell>
          <cell r="G1182">
            <v>0</v>
          </cell>
          <cell r="I1182">
            <v>0</v>
          </cell>
          <cell r="J1182">
            <v>0</v>
          </cell>
          <cell r="K1182">
            <v>0</v>
          </cell>
        </row>
        <row r="1183">
          <cell r="F1183">
            <v>0</v>
          </cell>
          <cell r="G1183">
            <v>0</v>
          </cell>
          <cell r="I1183">
            <v>0</v>
          </cell>
          <cell r="J1183">
            <v>0</v>
          </cell>
          <cell r="K1183">
            <v>0</v>
          </cell>
        </row>
        <row r="1184">
          <cell r="F1184">
            <v>0</v>
          </cell>
          <cell r="G1184">
            <v>0</v>
          </cell>
          <cell r="I1184">
            <v>0</v>
          </cell>
          <cell r="J1184">
            <v>0</v>
          </cell>
          <cell r="K1184">
            <v>0</v>
          </cell>
        </row>
        <row r="1185">
          <cell r="F1185">
            <v>0</v>
          </cell>
          <cell r="G1185">
            <v>0</v>
          </cell>
          <cell r="I1185">
            <v>0</v>
          </cell>
          <cell r="J1185">
            <v>0</v>
          </cell>
          <cell r="K1185">
            <v>0</v>
          </cell>
        </row>
        <row r="1186">
          <cell r="F1186">
            <v>0</v>
          </cell>
          <cell r="G1186">
            <v>0</v>
          </cell>
          <cell r="I1186">
            <v>0</v>
          </cell>
          <cell r="J1186">
            <v>0</v>
          </cell>
          <cell r="K1186">
            <v>0</v>
          </cell>
        </row>
        <row r="1187">
          <cell r="F1187">
            <v>0</v>
          </cell>
          <cell r="G1187">
            <v>0</v>
          </cell>
          <cell r="I1187">
            <v>0</v>
          </cell>
          <cell r="J1187">
            <v>0</v>
          </cell>
          <cell r="K1187">
            <v>0</v>
          </cell>
        </row>
        <row r="1188">
          <cell r="F1188">
            <v>0</v>
          </cell>
          <cell r="G1188">
            <v>0</v>
          </cell>
          <cell r="I1188">
            <v>0</v>
          </cell>
          <cell r="J1188">
            <v>0</v>
          </cell>
          <cell r="K1188">
            <v>0</v>
          </cell>
        </row>
        <row r="1189">
          <cell r="F1189">
            <v>0</v>
          </cell>
          <cell r="G1189">
            <v>0</v>
          </cell>
          <cell r="I1189">
            <v>0</v>
          </cell>
          <cell r="J1189">
            <v>0</v>
          </cell>
          <cell r="K1189">
            <v>0</v>
          </cell>
        </row>
        <row r="1190">
          <cell r="F1190">
            <v>0</v>
          </cell>
          <cell r="G1190">
            <v>0</v>
          </cell>
          <cell r="I1190">
            <v>0</v>
          </cell>
          <cell r="J1190">
            <v>0</v>
          </cell>
          <cell r="K1190">
            <v>0</v>
          </cell>
        </row>
        <row r="1191">
          <cell r="F1191">
            <v>0</v>
          </cell>
          <cell r="G1191">
            <v>0</v>
          </cell>
          <cell r="I1191">
            <v>0</v>
          </cell>
          <cell r="J1191">
            <v>0</v>
          </cell>
          <cell r="K1191">
            <v>0</v>
          </cell>
        </row>
        <row r="1192">
          <cell r="F1192">
            <v>0</v>
          </cell>
          <cell r="G1192">
            <v>0</v>
          </cell>
          <cell r="I1192">
            <v>0</v>
          </cell>
          <cell r="J1192">
            <v>0</v>
          </cell>
          <cell r="K1192">
            <v>0</v>
          </cell>
        </row>
        <row r="1193">
          <cell r="F1193">
            <v>0</v>
          </cell>
          <cell r="G1193">
            <v>0</v>
          </cell>
          <cell r="I1193">
            <v>0</v>
          </cell>
          <cell r="J1193">
            <v>0</v>
          </cell>
          <cell r="K1193">
            <v>0</v>
          </cell>
        </row>
        <row r="1194">
          <cell r="F1194">
            <v>0</v>
          </cell>
          <cell r="G1194">
            <v>0</v>
          </cell>
          <cell r="I1194">
            <v>0</v>
          </cell>
          <cell r="J1194">
            <v>0</v>
          </cell>
          <cell r="K1194">
            <v>0</v>
          </cell>
        </row>
        <row r="1195">
          <cell r="F1195">
            <v>0</v>
          </cell>
          <cell r="G1195">
            <v>0</v>
          </cell>
          <cell r="I1195">
            <v>0</v>
          </cell>
          <cell r="J1195">
            <v>0</v>
          </cell>
          <cell r="K1195">
            <v>0</v>
          </cell>
        </row>
        <row r="1196">
          <cell r="F1196">
            <v>0</v>
          </cell>
          <cell r="G1196">
            <v>0</v>
          </cell>
          <cell r="I1196">
            <v>0</v>
          </cell>
          <cell r="J1196">
            <v>0</v>
          </cell>
          <cell r="K1196">
            <v>0</v>
          </cell>
        </row>
        <row r="1197">
          <cell r="F1197">
            <v>0</v>
          </cell>
          <cell r="G1197">
            <v>0</v>
          </cell>
          <cell r="I1197">
            <v>0</v>
          </cell>
          <cell r="J1197">
            <v>0</v>
          </cell>
          <cell r="K1197">
            <v>0</v>
          </cell>
        </row>
        <row r="1198">
          <cell r="F1198">
            <v>0</v>
          </cell>
          <cell r="G1198">
            <v>0</v>
          </cell>
          <cell r="I1198">
            <v>0</v>
          </cell>
          <cell r="J1198">
            <v>0</v>
          </cell>
          <cell r="K1198">
            <v>0</v>
          </cell>
        </row>
        <row r="1199">
          <cell r="F1199">
            <v>0</v>
          </cell>
          <cell r="G1199">
            <v>0</v>
          </cell>
          <cell r="I1199">
            <v>0</v>
          </cell>
          <cell r="J1199">
            <v>0</v>
          </cell>
          <cell r="K1199">
            <v>0</v>
          </cell>
        </row>
        <row r="1200">
          <cell r="F1200">
            <v>0</v>
          </cell>
          <cell r="G1200">
            <v>0</v>
          </cell>
          <cell r="I1200">
            <v>0</v>
          </cell>
          <cell r="J1200">
            <v>0</v>
          </cell>
          <cell r="K1200">
            <v>0</v>
          </cell>
        </row>
        <row r="1201">
          <cell r="F1201">
            <v>0</v>
          </cell>
          <cell r="G1201">
            <v>0</v>
          </cell>
          <cell r="I1201">
            <v>0</v>
          </cell>
          <cell r="J1201">
            <v>0</v>
          </cell>
          <cell r="K1201">
            <v>0</v>
          </cell>
        </row>
        <row r="1202">
          <cell r="F1202">
            <v>0</v>
          </cell>
          <cell r="G1202">
            <v>0</v>
          </cell>
          <cell r="I1202">
            <v>0</v>
          </cell>
          <cell r="J1202">
            <v>0</v>
          </cell>
          <cell r="K1202">
            <v>0</v>
          </cell>
        </row>
        <row r="1203">
          <cell r="F1203">
            <v>0</v>
          </cell>
          <cell r="G1203">
            <v>0</v>
          </cell>
          <cell r="I1203">
            <v>0</v>
          </cell>
          <cell r="J1203">
            <v>0</v>
          </cell>
          <cell r="K1203">
            <v>0</v>
          </cell>
        </row>
        <row r="1204">
          <cell r="F1204">
            <v>0</v>
          </cell>
          <cell r="G1204">
            <v>0</v>
          </cell>
          <cell r="I1204">
            <v>0</v>
          </cell>
          <cell r="J1204">
            <v>0</v>
          </cell>
          <cell r="K1204">
            <v>0</v>
          </cell>
        </row>
        <row r="1205">
          <cell r="F1205">
            <v>0</v>
          </cell>
          <cell r="G1205">
            <v>0</v>
          </cell>
          <cell r="I1205">
            <v>0</v>
          </cell>
          <cell r="J1205">
            <v>0</v>
          </cell>
          <cell r="K1205">
            <v>0</v>
          </cell>
        </row>
        <row r="1206">
          <cell r="F1206">
            <v>0</v>
          </cell>
          <cell r="G1206">
            <v>0</v>
          </cell>
          <cell r="I1206">
            <v>0</v>
          </cell>
          <cell r="J1206">
            <v>0</v>
          </cell>
          <cell r="K1206">
            <v>0</v>
          </cell>
        </row>
        <row r="1207">
          <cell r="F1207">
            <v>0</v>
          </cell>
          <cell r="G1207">
            <v>0</v>
          </cell>
          <cell r="I1207">
            <v>0</v>
          </cell>
          <cell r="J1207">
            <v>0</v>
          </cell>
          <cell r="K1207">
            <v>0</v>
          </cell>
        </row>
        <row r="1208">
          <cell r="F1208">
            <v>0</v>
          </cell>
          <cell r="G1208">
            <v>0</v>
          </cell>
          <cell r="I1208">
            <v>0</v>
          </cell>
          <cell r="J1208">
            <v>0</v>
          </cell>
          <cell r="K1208">
            <v>0</v>
          </cell>
        </row>
        <row r="1209">
          <cell r="F1209">
            <v>0</v>
          </cell>
          <cell r="G1209">
            <v>0</v>
          </cell>
          <cell r="I1209">
            <v>0</v>
          </cell>
          <cell r="J1209">
            <v>0</v>
          </cell>
          <cell r="K1209">
            <v>0</v>
          </cell>
        </row>
        <row r="1210">
          <cell r="F1210">
            <v>0</v>
          </cell>
          <cell r="G1210">
            <v>0</v>
          </cell>
          <cell r="I1210">
            <v>0</v>
          </cell>
          <cell r="J1210">
            <v>0</v>
          </cell>
          <cell r="K1210">
            <v>0</v>
          </cell>
        </row>
        <row r="1211">
          <cell r="F1211">
            <v>0</v>
          </cell>
          <cell r="G1211">
            <v>0</v>
          </cell>
          <cell r="I1211">
            <v>0</v>
          </cell>
          <cell r="J1211">
            <v>0</v>
          </cell>
          <cell r="K1211">
            <v>0</v>
          </cell>
        </row>
        <row r="1212">
          <cell r="F1212">
            <v>0</v>
          </cell>
          <cell r="G1212">
            <v>0</v>
          </cell>
          <cell r="I1212">
            <v>0</v>
          </cell>
          <cell r="J1212">
            <v>0</v>
          </cell>
          <cell r="K1212">
            <v>0</v>
          </cell>
        </row>
        <row r="1213">
          <cell r="F1213">
            <v>0</v>
          </cell>
          <cell r="G1213">
            <v>0</v>
          </cell>
          <cell r="I1213">
            <v>0</v>
          </cell>
          <cell r="J1213">
            <v>0</v>
          </cell>
          <cell r="K1213">
            <v>0</v>
          </cell>
        </row>
        <row r="1214">
          <cell r="F1214">
            <v>0</v>
          </cell>
          <cell r="G1214">
            <v>0</v>
          </cell>
          <cell r="I1214">
            <v>0</v>
          </cell>
          <cell r="J1214">
            <v>0</v>
          </cell>
          <cell r="K1214">
            <v>0</v>
          </cell>
        </row>
        <row r="1215">
          <cell r="F1215">
            <v>0</v>
          </cell>
          <cell r="G1215">
            <v>0</v>
          </cell>
          <cell r="I1215">
            <v>0</v>
          </cell>
          <cell r="J1215">
            <v>0</v>
          </cell>
          <cell r="K1215">
            <v>0</v>
          </cell>
        </row>
        <row r="1216">
          <cell r="F1216">
            <v>0</v>
          </cell>
          <cell r="G1216">
            <v>0</v>
          </cell>
          <cell r="I1216">
            <v>0</v>
          </cell>
          <cell r="J1216">
            <v>0</v>
          </cell>
          <cell r="K1216">
            <v>0</v>
          </cell>
        </row>
        <row r="1217">
          <cell r="F1217">
            <v>0</v>
          </cell>
          <cell r="G1217">
            <v>0</v>
          </cell>
          <cell r="I1217">
            <v>0</v>
          </cell>
          <cell r="J1217">
            <v>0</v>
          </cell>
          <cell r="K1217">
            <v>0</v>
          </cell>
        </row>
        <row r="1218">
          <cell r="F1218">
            <v>0</v>
          </cell>
          <cell r="G1218">
            <v>0</v>
          </cell>
          <cell r="I1218">
            <v>0</v>
          </cell>
          <cell r="J1218">
            <v>0</v>
          </cell>
          <cell r="K1218">
            <v>0</v>
          </cell>
        </row>
        <row r="1219">
          <cell r="F1219">
            <v>0</v>
          </cell>
          <cell r="G1219">
            <v>0</v>
          </cell>
          <cell r="I1219">
            <v>0</v>
          </cell>
          <cell r="J1219">
            <v>0</v>
          </cell>
          <cell r="K1219">
            <v>0</v>
          </cell>
        </row>
        <row r="1220">
          <cell r="F1220">
            <v>0</v>
          </cell>
          <cell r="G1220">
            <v>0</v>
          </cell>
          <cell r="I1220">
            <v>0</v>
          </cell>
          <cell r="J1220">
            <v>0</v>
          </cell>
          <cell r="K1220">
            <v>0</v>
          </cell>
        </row>
        <row r="1221">
          <cell r="F1221">
            <v>0</v>
          </cell>
          <cell r="G1221">
            <v>0</v>
          </cell>
          <cell r="I1221">
            <v>0</v>
          </cell>
          <cell r="J1221">
            <v>0</v>
          </cell>
          <cell r="K1221">
            <v>0</v>
          </cell>
        </row>
        <row r="1222">
          <cell r="F1222">
            <v>0</v>
          </cell>
          <cell r="G1222">
            <v>0</v>
          </cell>
          <cell r="I1222">
            <v>0</v>
          </cell>
          <cell r="J1222">
            <v>0</v>
          </cell>
          <cell r="K1222">
            <v>0</v>
          </cell>
        </row>
        <row r="1223">
          <cell r="F1223">
            <v>0</v>
          </cell>
          <cell r="G1223">
            <v>0</v>
          </cell>
          <cell r="I1223">
            <v>0</v>
          </cell>
          <cell r="J1223">
            <v>0</v>
          </cell>
          <cell r="K1223">
            <v>0</v>
          </cell>
        </row>
        <row r="1224">
          <cell r="F1224">
            <v>0</v>
          </cell>
          <cell r="G1224">
            <v>0</v>
          </cell>
          <cell r="I1224">
            <v>0</v>
          </cell>
          <cell r="J1224">
            <v>0</v>
          </cell>
          <cell r="K1224">
            <v>0</v>
          </cell>
        </row>
        <row r="1225">
          <cell r="F1225">
            <v>0</v>
          </cell>
          <cell r="G1225">
            <v>0</v>
          </cell>
          <cell r="I1225">
            <v>0</v>
          </cell>
          <cell r="J1225">
            <v>0</v>
          </cell>
          <cell r="K1225">
            <v>0</v>
          </cell>
        </row>
        <row r="1226">
          <cell r="F1226">
            <v>0</v>
          </cell>
          <cell r="G1226">
            <v>0</v>
          </cell>
          <cell r="I1226">
            <v>0</v>
          </cell>
          <cell r="J1226">
            <v>0</v>
          </cell>
          <cell r="K1226">
            <v>0</v>
          </cell>
        </row>
        <row r="1227">
          <cell r="F1227">
            <v>0</v>
          </cell>
          <cell r="G1227">
            <v>0</v>
          </cell>
          <cell r="I1227">
            <v>0</v>
          </cell>
          <cell r="J1227">
            <v>0</v>
          </cell>
          <cell r="K1227">
            <v>0</v>
          </cell>
        </row>
        <row r="1228">
          <cell r="F1228">
            <v>0</v>
          </cell>
          <cell r="G1228">
            <v>0</v>
          </cell>
          <cell r="I1228">
            <v>0</v>
          </cell>
          <cell r="J1228">
            <v>0</v>
          </cell>
          <cell r="K1228">
            <v>0</v>
          </cell>
        </row>
        <row r="1229">
          <cell r="F1229">
            <v>0</v>
          </cell>
          <cell r="G1229">
            <v>0</v>
          </cell>
          <cell r="I1229">
            <v>0</v>
          </cell>
          <cell r="J1229">
            <v>0</v>
          </cell>
          <cell r="K1229">
            <v>0</v>
          </cell>
        </row>
        <row r="1230">
          <cell r="F1230">
            <v>0</v>
          </cell>
          <cell r="G1230">
            <v>0</v>
          </cell>
          <cell r="I1230">
            <v>0</v>
          </cell>
          <cell r="J1230">
            <v>0</v>
          </cell>
          <cell r="K1230">
            <v>0</v>
          </cell>
        </row>
        <row r="1231">
          <cell r="F1231">
            <v>0</v>
          </cell>
          <cell r="G1231">
            <v>0</v>
          </cell>
          <cell r="I1231">
            <v>0</v>
          </cell>
          <cell r="J1231">
            <v>0</v>
          </cell>
          <cell r="K1231">
            <v>0</v>
          </cell>
        </row>
        <row r="1232">
          <cell r="F1232">
            <v>0</v>
          </cell>
          <cell r="G1232">
            <v>0</v>
          </cell>
          <cell r="I1232">
            <v>0</v>
          </cell>
          <cell r="J1232">
            <v>0</v>
          </cell>
          <cell r="K1232">
            <v>0</v>
          </cell>
        </row>
        <row r="1233">
          <cell r="F1233">
            <v>0</v>
          </cell>
          <cell r="G1233">
            <v>0</v>
          </cell>
          <cell r="I1233">
            <v>0</v>
          </cell>
          <cell r="J1233">
            <v>0</v>
          </cell>
          <cell r="K1233">
            <v>0</v>
          </cell>
        </row>
        <row r="1234">
          <cell r="F1234">
            <v>0</v>
          </cell>
          <cell r="G1234">
            <v>0</v>
          </cell>
          <cell r="I1234">
            <v>0</v>
          </cell>
          <cell r="J1234">
            <v>0</v>
          </cell>
          <cell r="K1234">
            <v>0</v>
          </cell>
        </row>
        <row r="1235">
          <cell r="F1235">
            <v>193208031.8599999</v>
          </cell>
          <cell r="G1235">
            <v>0</v>
          </cell>
          <cell r="I1235">
            <v>0</v>
          </cell>
          <cell r="J1235">
            <v>193208031.8599999</v>
          </cell>
          <cell r="K1235">
            <v>113439747</v>
          </cell>
        </row>
        <row r="1236">
          <cell r="F1236">
            <v>0</v>
          </cell>
          <cell r="G1236">
            <v>0</v>
          </cell>
          <cell r="I1236">
            <v>0</v>
          </cell>
          <cell r="J1236">
            <v>0</v>
          </cell>
          <cell r="K1236">
            <v>49066</v>
          </cell>
        </row>
        <row r="1237">
          <cell r="F1237">
            <v>0</v>
          </cell>
          <cell r="G1237">
            <v>0</v>
          </cell>
          <cell r="I1237">
            <v>0</v>
          </cell>
          <cell r="J1237">
            <v>0</v>
          </cell>
          <cell r="K1237">
            <v>12604</v>
          </cell>
        </row>
        <row r="1238">
          <cell r="F1238">
            <v>0</v>
          </cell>
          <cell r="G1238">
            <v>0</v>
          </cell>
          <cell r="I1238">
            <v>0</v>
          </cell>
          <cell r="J1238">
            <v>0</v>
          </cell>
          <cell r="K1238">
            <v>4323</v>
          </cell>
        </row>
        <row r="1239">
          <cell r="F1239">
            <v>0</v>
          </cell>
          <cell r="G1239">
            <v>0</v>
          </cell>
          <cell r="I1239">
            <v>0</v>
          </cell>
          <cell r="J1239">
            <v>0</v>
          </cell>
          <cell r="K1239">
            <v>76261</v>
          </cell>
        </row>
        <row r="1240">
          <cell r="F1240">
            <v>0</v>
          </cell>
          <cell r="G1240">
            <v>0</v>
          </cell>
          <cell r="I1240">
            <v>0</v>
          </cell>
          <cell r="J1240">
            <v>0</v>
          </cell>
          <cell r="K1240">
            <v>3468</v>
          </cell>
        </row>
        <row r="1241">
          <cell r="F1241">
            <v>0</v>
          </cell>
          <cell r="G1241">
            <v>0</v>
          </cell>
          <cell r="I1241">
            <v>0</v>
          </cell>
          <cell r="J1241">
            <v>0</v>
          </cell>
          <cell r="K1241">
            <v>22695</v>
          </cell>
        </row>
        <row r="1242">
          <cell r="F1242">
            <v>0</v>
          </cell>
          <cell r="G1242">
            <v>0</v>
          </cell>
          <cell r="I1242">
            <v>0</v>
          </cell>
          <cell r="J1242">
            <v>0</v>
          </cell>
          <cell r="K1242">
            <v>7372</v>
          </cell>
        </row>
        <row r="1243">
          <cell r="F1243">
            <v>0</v>
          </cell>
          <cell r="G1243">
            <v>0</v>
          </cell>
          <cell r="I1243">
            <v>0</v>
          </cell>
          <cell r="J1243">
            <v>0</v>
          </cell>
          <cell r="K1243">
            <v>462922</v>
          </cell>
        </row>
        <row r="1244">
          <cell r="F1244">
            <v>0</v>
          </cell>
          <cell r="G1244">
            <v>0</v>
          </cell>
          <cell r="I1244">
            <v>0</v>
          </cell>
          <cell r="J1244">
            <v>0</v>
          </cell>
          <cell r="K1244">
            <v>6638</v>
          </cell>
        </row>
        <row r="1245">
          <cell r="F1245">
            <v>0</v>
          </cell>
          <cell r="G1245">
            <v>0</v>
          </cell>
          <cell r="I1245">
            <v>0</v>
          </cell>
          <cell r="J1245">
            <v>0</v>
          </cell>
          <cell r="K1245">
            <v>4578</v>
          </cell>
        </row>
        <row r="1246">
          <cell r="F1246">
            <v>0</v>
          </cell>
          <cell r="G1246">
            <v>0</v>
          </cell>
          <cell r="I1246">
            <v>0</v>
          </cell>
          <cell r="J1246">
            <v>0</v>
          </cell>
          <cell r="K1246">
            <v>22441</v>
          </cell>
        </row>
        <row r="1247">
          <cell r="F1247">
            <v>0</v>
          </cell>
          <cell r="G1247">
            <v>0</v>
          </cell>
          <cell r="I1247">
            <v>0</v>
          </cell>
          <cell r="J1247">
            <v>0</v>
          </cell>
          <cell r="K1247">
            <v>147489</v>
          </cell>
        </row>
        <row r="1248">
          <cell r="F1248">
            <v>0</v>
          </cell>
          <cell r="G1248">
            <v>0</v>
          </cell>
          <cell r="I1248">
            <v>0</v>
          </cell>
          <cell r="J1248">
            <v>0</v>
          </cell>
          <cell r="K1248">
            <v>48210</v>
          </cell>
        </row>
        <row r="1249">
          <cell r="F1249">
            <v>0</v>
          </cell>
          <cell r="G1249">
            <v>0</v>
          </cell>
          <cell r="I1249">
            <v>0</v>
          </cell>
          <cell r="J1249">
            <v>0</v>
          </cell>
          <cell r="K1249">
            <v>191</v>
          </cell>
        </row>
        <row r="1250">
          <cell r="F1250">
            <v>0</v>
          </cell>
          <cell r="G1250">
            <v>0</v>
          </cell>
          <cell r="I1250">
            <v>0</v>
          </cell>
          <cell r="J1250">
            <v>0</v>
          </cell>
          <cell r="K1250">
            <v>3426</v>
          </cell>
        </row>
        <row r="1251">
          <cell r="F1251">
            <v>0</v>
          </cell>
          <cell r="G1251">
            <v>0</v>
          </cell>
          <cell r="I1251">
            <v>0</v>
          </cell>
          <cell r="J1251">
            <v>0</v>
          </cell>
          <cell r="K1251">
            <v>399</v>
          </cell>
        </row>
        <row r="1252">
          <cell r="F1252">
            <v>0</v>
          </cell>
          <cell r="G1252">
            <v>0</v>
          </cell>
          <cell r="I1252">
            <v>0</v>
          </cell>
          <cell r="J1252">
            <v>0</v>
          </cell>
          <cell r="K1252">
            <v>-35625</v>
          </cell>
        </row>
        <row r="1253">
          <cell r="F1253">
            <v>0</v>
          </cell>
          <cell r="G1253">
            <v>0</v>
          </cell>
          <cell r="I1253">
            <v>0</v>
          </cell>
          <cell r="J1253">
            <v>0</v>
          </cell>
          <cell r="K1253">
            <v>4531616</v>
          </cell>
        </row>
        <row r="1254">
          <cell r="F1254">
            <v>0</v>
          </cell>
          <cell r="G1254">
            <v>0</v>
          </cell>
          <cell r="I1254">
            <v>0</v>
          </cell>
          <cell r="J1254">
            <v>0</v>
          </cell>
          <cell r="K1254">
            <v>-100298</v>
          </cell>
        </row>
        <row r="1255">
          <cell r="F1255">
            <v>0</v>
          </cell>
          <cell r="G1255">
            <v>0</v>
          </cell>
          <cell r="I1255">
            <v>0</v>
          </cell>
          <cell r="J1255">
            <v>0</v>
          </cell>
          <cell r="K1255">
            <v>-48212</v>
          </cell>
        </row>
        <row r="1256">
          <cell r="F1256">
            <v>0</v>
          </cell>
          <cell r="G1256">
            <v>0</v>
          </cell>
          <cell r="I1256">
            <v>0</v>
          </cell>
          <cell r="J1256">
            <v>0</v>
          </cell>
          <cell r="K1256">
            <v>5219564</v>
          </cell>
        </row>
        <row r="1257">
          <cell r="F1257">
            <v>208896865.25999975</v>
          </cell>
          <cell r="G1257">
            <v>0</v>
          </cell>
          <cell r="I1257">
            <v>0</v>
          </cell>
          <cell r="J1257">
            <v>208896865.25999975</v>
          </cell>
          <cell r="K1257">
            <v>207451305.43000001</v>
          </cell>
        </row>
        <row r="1259">
          <cell r="F1259">
            <v>644752.07999999996</v>
          </cell>
          <cell r="G1259">
            <v>0</v>
          </cell>
          <cell r="I1259">
            <v>0</v>
          </cell>
          <cell r="J1259">
            <v>644752.07999999996</v>
          </cell>
          <cell r="K1259">
            <v>0</v>
          </cell>
        </row>
        <row r="1260">
          <cell r="F1260">
            <v>0</v>
          </cell>
          <cell r="G1260">
            <v>0</v>
          </cell>
          <cell r="I1260">
            <v>0</v>
          </cell>
          <cell r="J1260">
            <v>0</v>
          </cell>
          <cell r="K1260">
            <v>0</v>
          </cell>
        </row>
        <row r="1261">
          <cell r="F1261">
            <v>0</v>
          </cell>
          <cell r="G1261">
            <v>0</v>
          </cell>
          <cell r="I1261">
            <v>0</v>
          </cell>
          <cell r="J1261">
            <v>0</v>
          </cell>
          <cell r="K1261">
            <v>0</v>
          </cell>
        </row>
        <row r="1262">
          <cell r="F1262">
            <v>0</v>
          </cell>
          <cell r="G1262">
            <v>0</v>
          </cell>
          <cell r="I1262">
            <v>0</v>
          </cell>
          <cell r="J1262">
            <v>0</v>
          </cell>
          <cell r="K1262">
            <v>625000</v>
          </cell>
        </row>
        <row r="1263">
          <cell r="F1263">
            <v>644752.07999999996</v>
          </cell>
          <cell r="G1263">
            <v>0</v>
          </cell>
          <cell r="I1263">
            <v>0</v>
          </cell>
          <cell r="J1263">
            <v>644752.07999999996</v>
          </cell>
          <cell r="K1263">
            <v>625000</v>
          </cell>
        </row>
        <row r="1264">
          <cell r="F1264">
            <v>0</v>
          </cell>
          <cell r="G1264">
            <v>0</v>
          </cell>
          <cell r="I1264">
            <v>0</v>
          </cell>
          <cell r="J1264">
            <v>0</v>
          </cell>
          <cell r="K1264">
            <v>12617795</v>
          </cell>
        </row>
        <row r="1265">
          <cell r="F1265">
            <v>0</v>
          </cell>
          <cell r="G1265">
            <v>0</v>
          </cell>
          <cell r="I1265">
            <v>0</v>
          </cell>
          <cell r="J1265">
            <v>0</v>
          </cell>
          <cell r="K1265">
            <v>1656780</v>
          </cell>
        </row>
        <row r="1266">
          <cell r="F1266">
            <v>0</v>
          </cell>
          <cell r="G1266">
            <v>0</v>
          </cell>
          <cell r="I1266">
            <v>0</v>
          </cell>
          <cell r="J1266">
            <v>0</v>
          </cell>
          <cell r="K1266">
            <v>1510356</v>
          </cell>
        </row>
        <row r="1267">
          <cell r="F1267">
            <v>0</v>
          </cell>
          <cell r="G1267">
            <v>0</v>
          </cell>
          <cell r="I1267">
            <v>0</v>
          </cell>
          <cell r="J1267">
            <v>0</v>
          </cell>
          <cell r="K1267">
            <v>-3777302</v>
          </cell>
        </row>
        <row r="1268">
          <cell r="F1268">
            <v>0</v>
          </cell>
          <cell r="G1268">
            <v>0</v>
          </cell>
          <cell r="I1268">
            <v>0</v>
          </cell>
          <cell r="J1268">
            <v>0</v>
          </cell>
          <cell r="K1268">
            <v>-1656780</v>
          </cell>
        </row>
        <row r="1269">
          <cell r="F1269">
            <v>0</v>
          </cell>
          <cell r="G1269">
            <v>0</v>
          </cell>
          <cell r="I1269">
            <v>0</v>
          </cell>
          <cell r="J1269">
            <v>0</v>
          </cell>
          <cell r="K1269">
            <v>-1510356</v>
          </cell>
        </row>
        <row r="1270">
          <cell r="F1270">
            <v>0</v>
          </cell>
          <cell r="G1270">
            <v>0</v>
          </cell>
          <cell r="I1270">
            <v>0</v>
          </cell>
          <cell r="J1270">
            <v>0</v>
          </cell>
          <cell r="K1270">
            <v>8840493</v>
          </cell>
        </row>
        <row r="1271">
          <cell r="F1271">
            <v>10285113.98</v>
          </cell>
          <cell r="G1271">
            <v>0</v>
          </cell>
          <cell r="I1271">
            <v>0</v>
          </cell>
          <cell r="J1271">
            <v>10285113.98</v>
          </cell>
          <cell r="K1271">
            <v>10285114</v>
          </cell>
        </row>
        <row r="1272">
          <cell r="F1272">
            <v>0</v>
          </cell>
          <cell r="G1272">
            <v>0</v>
          </cell>
          <cell r="I1272">
            <v>0</v>
          </cell>
          <cell r="J1272">
            <v>0</v>
          </cell>
          <cell r="K1272">
            <v>0</v>
          </cell>
        </row>
        <row r="1273">
          <cell r="F1273">
            <v>-3903385.66</v>
          </cell>
          <cell r="G1273">
            <v>0</v>
          </cell>
          <cell r="I1273">
            <v>0</v>
          </cell>
          <cell r="J1273">
            <v>-3903385.66</v>
          </cell>
          <cell r="K1273">
            <v>-3345760</v>
          </cell>
        </row>
        <row r="1274">
          <cell r="F1274">
            <v>6381728.3200000003</v>
          </cell>
          <cell r="G1274">
            <v>0</v>
          </cell>
          <cell r="I1274">
            <v>0</v>
          </cell>
          <cell r="J1274">
            <v>6381728.3200000003</v>
          </cell>
          <cell r="K1274">
            <v>6939354</v>
          </cell>
        </row>
        <row r="1275">
          <cell r="F1275">
            <v>0</v>
          </cell>
          <cell r="G1275">
            <v>0</v>
          </cell>
          <cell r="I1275">
            <v>0</v>
          </cell>
          <cell r="J1275">
            <v>0</v>
          </cell>
          <cell r="K1275">
            <v>4649550</v>
          </cell>
        </row>
        <row r="1276">
          <cell r="F1276">
            <v>0</v>
          </cell>
          <cell r="G1276">
            <v>0</v>
          </cell>
          <cell r="I1276">
            <v>0</v>
          </cell>
          <cell r="J1276">
            <v>0</v>
          </cell>
          <cell r="K1276">
            <v>5211525</v>
          </cell>
        </row>
        <row r="1277">
          <cell r="F1277">
            <v>0</v>
          </cell>
          <cell r="G1277">
            <v>0</v>
          </cell>
          <cell r="I1277">
            <v>0</v>
          </cell>
          <cell r="J1277">
            <v>0</v>
          </cell>
          <cell r="K1277">
            <v>-1176392</v>
          </cell>
        </row>
        <row r="1278">
          <cell r="F1278">
            <v>0</v>
          </cell>
          <cell r="G1278">
            <v>0</v>
          </cell>
          <cell r="I1278">
            <v>0</v>
          </cell>
          <cell r="J1278">
            <v>0</v>
          </cell>
          <cell r="K1278">
            <v>-1341890</v>
          </cell>
        </row>
        <row r="1279">
          <cell r="F1279">
            <v>0</v>
          </cell>
          <cell r="G1279">
            <v>0</v>
          </cell>
          <cell r="I1279">
            <v>0</v>
          </cell>
          <cell r="J1279">
            <v>0</v>
          </cell>
          <cell r="K1279">
            <v>7342793</v>
          </cell>
        </row>
        <row r="1280">
          <cell r="F1280">
            <v>12617794.779999999</v>
          </cell>
          <cell r="G1280">
            <v>0</v>
          </cell>
          <cell r="I1280">
            <v>0</v>
          </cell>
          <cell r="J1280">
            <v>12617794.779999999</v>
          </cell>
          <cell r="K1280">
            <v>0</v>
          </cell>
        </row>
        <row r="1281">
          <cell r="F1281">
            <v>4649550</v>
          </cell>
          <cell r="G1281">
            <v>0</v>
          </cell>
          <cell r="I1281">
            <v>0</v>
          </cell>
          <cell r="J1281">
            <v>4649550</v>
          </cell>
          <cell r="K1281">
            <v>0</v>
          </cell>
        </row>
        <row r="1282">
          <cell r="F1282">
            <v>5211525</v>
          </cell>
          <cell r="G1282">
            <v>0</v>
          </cell>
          <cell r="I1282">
            <v>0</v>
          </cell>
          <cell r="J1282">
            <v>5211525</v>
          </cell>
          <cell r="K1282">
            <v>0</v>
          </cell>
        </row>
        <row r="1283">
          <cell r="F1283">
            <v>3570505.64</v>
          </cell>
          <cell r="G1283">
            <v>0</v>
          </cell>
          <cell r="I1283">
            <v>0</v>
          </cell>
          <cell r="J1283">
            <v>3570505.64</v>
          </cell>
          <cell r="K1283">
            <v>0</v>
          </cell>
        </row>
        <row r="1284">
          <cell r="F1284">
            <v>821838.48</v>
          </cell>
          <cell r="G1284">
            <v>0</v>
          </cell>
          <cell r="I1284">
            <v>0</v>
          </cell>
          <cell r="J1284">
            <v>821838.48</v>
          </cell>
          <cell r="K1284">
            <v>0</v>
          </cell>
        </row>
        <row r="1285">
          <cell r="F1285">
            <v>1899946</v>
          </cell>
          <cell r="G1285">
            <v>0</v>
          </cell>
          <cell r="I1285">
            <v>0</v>
          </cell>
          <cell r="J1285">
            <v>1899946</v>
          </cell>
          <cell r="K1285">
            <v>0</v>
          </cell>
        </row>
        <row r="1286">
          <cell r="F1286">
            <v>5423085</v>
          </cell>
          <cell r="G1286">
            <v>0</v>
          </cell>
          <cell r="I1286">
            <v>0</v>
          </cell>
          <cell r="J1286">
            <v>5423085</v>
          </cell>
          <cell r="K1286">
            <v>0</v>
          </cell>
        </row>
        <row r="1287">
          <cell r="F1287">
            <v>484250</v>
          </cell>
          <cell r="G1287">
            <v>0</v>
          </cell>
          <cell r="I1287">
            <v>0</v>
          </cell>
          <cell r="J1287">
            <v>484250</v>
          </cell>
          <cell r="K1287">
            <v>0</v>
          </cell>
        </row>
        <row r="1288">
          <cell r="F1288">
            <v>2282412.02</v>
          </cell>
          <cell r="G1288">
            <v>0</v>
          </cell>
          <cell r="I1288">
            <v>0</v>
          </cell>
          <cell r="J1288">
            <v>2282412.02</v>
          </cell>
          <cell r="K1288">
            <v>0</v>
          </cell>
        </row>
        <row r="1289">
          <cell r="F1289">
            <v>1174772.3600000001</v>
          </cell>
          <cell r="G1289">
            <v>0</v>
          </cell>
          <cell r="I1289">
            <v>0</v>
          </cell>
          <cell r="J1289">
            <v>1174772.3600000001</v>
          </cell>
          <cell r="K1289">
            <v>0</v>
          </cell>
        </row>
        <row r="1290">
          <cell r="F1290">
            <v>1723064.84</v>
          </cell>
          <cell r="G1290">
            <v>0</v>
          </cell>
          <cell r="I1290">
            <v>0</v>
          </cell>
          <cell r="J1290">
            <v>1723064.84</v>
          </cell>
          <cell r="K1290">
            <v>0</v>
          </cell>
        </row>
        <row r="1291">
          <cell r="F1291">
            <v>1074257.73</v>
          </cell>
          <cell r="G1291">
            <v>0</v>
          </cell>
          <cell r="I1291">
            <v>0</v>
          </cell>
          <cell r="J1291">
            <v>1074257.73</v>
          </cell>
          <cell r="K1291">
            <v>0</v>
          </cell>
        </row>
        <row r="1292">
          <cell r="F1292">
            <v>528876</v>
          </cell>
          <cell r="G1292">
            <v>0</v>
          </cell>
          <cell r="I1292">
            <v>0</v>
          </cell>
          <cell r="J1292">
            <v>528876</v>
          </cell>
          <cell r="K1292">
            <v>0</v>
          </cell>
        </row>
        <row r="1293">
          <cell r="F1293">
            <v>1195191.22</v>
          </cell>
          <cell r="G1293">
            <v>0</v>
          </cell>
          <cell r="I1293">
            <v>0</v>
          </cell>
          <cell r="J1293">
            <v>1195191.22</v>
          </cell>
          <cell r="K1293">
            <v>0</v>
          </cell>
        </row>
        <row r="1294">
          <cell r="F1294">
            <v>967577</v>
          </cell>
          <cell r="G1294">
            <v>0</v>
          </cell>
          <cell r="I1294">
            <v>0</v>
          </cell>
          <cell r="J1294">
            <v>967577</v>
          </cell>
          <cell r="K1294">
            <v>0</v>
          </cell>
        </row>
        <row r="1295">
          <cell r="F1295">
            <v>1639404.06</v>
          </cell>
          <cell r="G1295">
            <v>0</v>
          </cell>
          <cell r="I1295">
            <v>0</v>
          </cell>
          <cell r="J1295">
            <v>1639404.06</v>
          </cell>
          <cell r="K1295">
            <v>0</v>
          </cell>
        </row>
        <row r="1296">
          <cell r="F1296">
            <v>1898459.7</v>
          </cell>
          <cell r="G1296">
            <v>0</v>
          </cell>
          <cell r="I1296">
            <v>0</v>
          </cell>
          <cell r="J1296">
            <v>1898459.7</v>
          </cell>
          <cell r="K1296">
            <v>0</v>
          </cell>
        </row>
        <row r="1297">
          <cell r="F1297">
            <v>1322190</v>
          </cell>
          <cell r="G1297">
            <v>0</v>
          </cell>
          <cell r="I1297">
            <v>0</v>
          </cell>
          <cell r="J1297">
            <v>1322190</v>
          </cell>
          <cell r="K1297">
            <v>0</v>
          </cell>
        </row>
        <row r="1298">
          <cell r="F1298">
            <v>62290</v>
          </cell>
          <cell r="G1298">
            <v>0</v>
          </cell>
          <cell r="I1298">
            <v>0</v>
          </cell>
          <cell r="J1298">
            <v>62290</v>
          </cell>
          <cell r="K1298">
            <v>0</v>
          </cell>
        </row>
        <row r="1299">
          <cell r="F1299">
            <v>829765.05</v>
          </cell>
          <cell r="G1299">
            <v>0</v>
          </cell>
          <cell r="I1299">
            <v>0</v>
          </cell>
          <cell r="J1299">
            <v>829765.05</v>
          </cell>
          <cell r="K1299">
            <v>0</v>
          </cell>
        </row>
        <row r="1300">
          <cell r="F1300">
            <v>409773</v>
          </cell>
          <cell r="G1300">
            <v>0</v>
          </cell>
          <cell r="I1300">
            <v>0</v>
          </cell>
          <cell r="J1300">
            <v>409773</v>
          </cell>
          <cell r="K1300">
            <v>0</v>
          </cell>
        </row>
        <row r="1301">
          <cell r="F1301">
            <v>1881842.88</v>
          </cell>
          <cell r="G1301">
            <v>0</v>
          </cell>
          <cell r="I1301">
            <v>0</v>
          </cell>
          <cell r="J1301">
            <v>1881842.88</v>
          </cell>
          <cell r="K1301">
            <v>0</v>
          </cell>
        </row>
        <row r="1302">
          <cell r="F1302">
            <v>566093.71</v>
          </cell>
          <cell r="G1302">
            <v>0</v>
          </cell>
          <cell r="I1302">
            <v>0</v>
          </cell>
          <cell r="J1302">
            <v>566093.71</v>
          </cell>
          <cell r="K1302">
            <v>0</v>
          </cell>
        </row>
        <row r="1303">
          <cell r="F1303">
            <v>856.8</v>
          </cell>
          <cell r="G1303">
            <v>0</v>
          </cell>
          <cell r="I1303">
            <v>0</v>
          </cell>
          <cell r="J1303">
            <v>856.8</v>
          </cell>
          <cell r="K1303">
            <v>0</v>
          </cell>
        </row>
        <row r="1304">
          <cell r="F1304">
            <v>4249220</v>
          </cell>
          <cell r="G1304">
            <v>0</v>
          </cell>
          <cell r="I1304">
            <v>0</v>
          </cell>
          <cell r="J1304">
            <v>4249220</v>
          </cell>
          <cell r="K1304">
            <v>0</v>
          </cell>
        </row>
        <row r="1305">
          <cell r="F1305">
            <v>1004865</v>
          </cell>
          <cell r="G1305">
            <v>0</v>
          </cell>
          <cell r="I1305">
            <v>0</v>
          </cell>
          <cell r="J1305">
            <v>1004865</v>
          </cell>
          <cell r="K1305">
            <v>0</v>
          </cell>
        </row>
        <row r="1306">
          <cell r="F1306">
            <v>4808267</v>
          </cell>
          <cell r="G1306">
            <v>0</v>
          </cell>
          <cell r="I1306">
            <v>0</v>
          </cell>
          <cell r="J1306">
            <v>4808267</v>
          </cell>
          <cell r="K1306">
            <v>0</v>
          </cell>
        </row>
        <row r="1307">
          <cell r="F1307">
            <v>791899.78</v>
          </cell>
          <cell r="G1307">
            <v>0</v>
          </cell>
          <cell r="I1307">
            <v>0</v>
          </cell>
          <cell r="J1307">
            <v>791899.78</v>
          </cell>
          <cell r="K1307">
            <v>0</v>
          </cell>
        </row>
        <row r="1308">
          <cell r="F1308">
            <v>1782743</v>
          </cell>
          <cell r="G1308">
            <v>0</v>
          </cell>
          <cell r="I1308">
            <v>0</v>
          </cell>
          <cell r="J1308">
            <v>1782743</v>
          </cell>
          <cell r="K1308">
            <v>0</v>
          </cell>
        </row>
        <row r="1309">
          <cell r="F1309">
            <v>409773</v>
          </cell>
          <cell r="G1309">
            <v>0</v>
          </cell>
          <cell r="I1309">
            <v>0</v>
          </cell>
          <cell r="J1309">
            <v>409773</v>
          </cell>
          <cell r="K1309">
            <v>0</v>
          </cell>
        </row>
        <row r="1310">
          <cell r="F1310">
            <v>2538606</v>
          </cell>
          <cell r="G1310">
            <v>0</v>
          </cell>
          <cell r="I1310">
            <v>0</v>
          </cell>
          <cell r="J1310">
            <v>2538606</v>
          </cell>
          <cell r="K1310">
            <v>0</v>
          </cell>
        </row>
        <row r="1311">
          <cell r="F1311">
            <v>497587.04</v>
          </cell>
          <cell r="G1311">
            <v>0</v>
          </cell>
          <cell r="I1311">
            <v>0</v>
          </cell>
          <cell r="J1311">
            <v>497587.04</v>
          </cell>
          <cell r="K1311">
            <v>0</v>
          </cell>
        </row>
        <row r="1312">
          <cell r="F1312">
            <v>857083</v>
          </cell>
          <cell r="G1312">
            <v>0</v>
          </cell>
          <cell r="I1312">
            <v>0</v>
          </cell>
          <cell r="J1312">
            <v>857083</v>
          </cell>
          <cell r="K1312">
            <v>0</v>
          </cell>
        </row>
        <row r="1313">
          <cell r="F1313">
            <v>3121602</v>
          </cell>
          <cell r="G1313">
            <v>0</v>
          </cell>
          <cell r="I1313">
            <v>0</v>
          </cell>
          <cell r="J1313">
            <v>3121602</v>
          </cell>
          <cell r="K1313">
            <v>0</v>
          </cell>
        </row>
        <row r="1314">
          <cell r="F1314">
            <v>600651.93999999994</v>
          </cell>
          <cell r="G1314">
            <v>0</v>
          </cell>
          <cell r="I1314">
            <v>0</v>
          </cell>
          <cell r="J1314">
            <v>600651.93999999994</v>
          </cell>
          <cell r="K1314">
            <v>0</v>
          </cell>
        </row>
        <row r="1315">
          <cell r="F1315">
            <v>3788956</v>
          </cell>
          <cell r="G1315">
            <v>0</v>
          </cell>
          <cell r="I1315">
            <v>0</v>
          </cell>
          <cell r="J1315">
            <v>3788956</v>
          </cell>
          <cell r="K1315">
            <v>0</v>
          </cell>
        </row>
        <row r="1316">
          <cell r="F1316">
            <v>170000</v>
          </cell>
          <cell r="G1316">
            <v>0</v>
          </cell>
          <cell r="I1316">
            <v>0</v>
          </cell>
          <cell r="J1316">
            <v>170000</v>
          </cell>
          <cell r="K1316">
            <v>0</v>
          </cell>
        </row>
        <row r="1317">
          <cell r="F1317">
            <v>3212852</v>
          </cell>
          <cell r="G1317">
            <v>0</v>
          </cell>
          <cell r="I1317">
            <v>0</v>
          </cell>
          <cell r="J1317">
            <v>3212852</v>
          </cell>
          <cell r="K1317">
            <v>0</v>
          </cell>
        </row>
        <row r="1318">
          <cell r="F1318">
            <v>992572.94</v>
          </cell>
          <cell r="G1318">
            <v>0</v>
          </cell>
          <cell r="I1318">
            <v>0</v>
          </cell>
          <cell r="J1318">
            <v>992572.94</v>
          </cell>
          <cell r="K1318">
            <v>0</v>
          </cell>
        </row>
        <row r="1319">
          <cell r="F1319">
            <v>3527647</v>
          </cell>
          <cell r="G1319">
            <v>0</v>
          </cell>
          <cell r="I1319">
            <v>0</v>
          </cell>
          <cell r="J1319">
            <v>3527647</v>
          </cell>
          <cell r="K1319">
            <v>0</v>
          </cell>
        </row>
        <row r="1320">
          <cell r="F1320">
            <v>1656780</v>
          </cell>
          <cell r="G1320">
            <v>0</v>
          </cell>
          <cell r="I1320">
            <v>0</v>
          </cell>
          <cell r="J1320">
            <v>1656780</v>
          </cell>
          <cell r="K1320">
            <v>0</v>
          </cell>
        </row>
        <row r="1321">
          <cell r="F1321">
            <v>1510356</v>
          </cell>
          <cell r="G1321">
            <v>0</v>
          </cell>
          <cell r="I1321">
            <v>0</v>
          </cell>
          <cell r="J1321">
            <v>1510356</v>
          </cell>
          <cell r="K1321">
            <v>0</v>
          </cell>
        </row>
        <row r="1322">
          <cell r="F1322">
            <v>0</v>
          </cell>
          <cell r="G1322">
            <v>0</v>
          </cell>
          <cell r="I1322">
            <v>0</v>
          </cell>
          <cell r="J1322">
            <v>0</v>
          </cell>
          <cell r="K1322">
            <v>-17202940</v>
          </cell>
        </row>
        <row r="1323">
          <cell r="F1323">
            <v>-4500614.6399999997</v>
          </cell>
          <cell r="G1323">
            <v>0</v>
          </cell>
          <cell r="I1323">
            <v>0</v>
          </cell>
          <cell r="J1323">
            <v>-4500614.6399999997</v>
          </cell>
          <cell r="K1323">
            <v>0</v>
          </cell>
        </row>
        <row r="1324">
          <cell r="F1324">
            <v>-1428476.23</v>
          </cell>
          <cell r="G1324">
            <v>0</v>
          </cell>
          <cell r="I1324">
            <v>0</v>
          </cell>
          <cell r="J1324">
            <v>-1428476.23</v>
          </cell>
          <cell r="K1324">
            <v>0</v>
          </cell>
        </row>
        <row r="1325">
          <cell r="F1325">
            <v>-1622750.33</v>
          </cell>
          <cell r="G1325">
            <v>0</v>
          </cell>
          <cell r="I1325">
            <v>0</v>
          </cell>
          <cell r="J1325">
            <v>-1622750.33</v>
          </cell>
          <cell r="K1325">
            <v>0</v>
          </cell>
        </row>
        <row r="1326">
          <cell r="F1326">
            <v>-1445204.67</v>
          </cell>
          <cell r="G1326">
            <v>0</v>
          </cell>
          <cell r="I1326">
            <v>0</v>
          </cell>
          <cell r="J1326">
            <v>-1445204.67</v>
          </cell>
          <cell r="K1326">
            <v>0</v>
          </cell>
        </row>
        <row r="1327">
          <cell r="F1327">
            <v>-738867.9</v>
          </cell>
          <cell r="G1327">
            <v>0</v>
          </cell>
          <cell r="I1327">
            <v>0</v>
          </cell>
          <cell r="J1327">
            <v>-738867.9</v>
          </cell>
          <cell r="K1327">
            <v>0</v>
          </cell>
        </row>
        <row r="1328">
          <cell r="F1328">
            <v>-2025489.58</v>
          </cell>
          <cell r="G1328">
            <v>0</v>
          </cell>
          <cell r="I1328">
            <v>0</v>
          </cell>
          <cell r="J1328">
            <v>-2025489.58</v>
          </cell>
          <cell r="K1328">
            <v>0</v>
          </cell>
        </row>
        <row r="1329">
          <cell r="F1329">
            <v>-358263.91</v>
          </cell>
          <cell r="G1329">
            <v>0</v>
          </cell>
          <cell r="I1329">
            <v>0</v>
          </cell>
          <cell r="J1329">
            <v>-358263.91</v>
          </cell>
          <cell r="K1329">
            <v>0</v>
          </cell>
        </row>
        <row r="1330">
          <cell r="F1330">
            <v>-424100.11</v>
          </cell>
          <cell r="G1330">
            <v>0</v>
          </cell>
          <cell r="I1330">
            <v>0</v>
          </cell>
          <cell r="J1330">
            <v>-424100.11</v>
          </cell>
          <cell r="K1330">
            <v>0</v>
          </cell>
        </row>
        <row r="1331">
          <cell r="F1331">
            <v>-328976.17</v>
          </cell>
          <cell r="G1331">
            <v>0</v>
          </cell>
          <cell r="I1331">
            <v>0</v>
          </cell>
          <cell r="J1331">
            <v>-328976.17</v>
          </cell>
          <cell r="K1331">
            <v>0</v>
          </cell>
        </row>
        <row r="1332">
          <cell r="F1332">
            <v>-414180</v>
          </cell>
          <cell r="G1332">
            <v>0</v>
          </cell>
          <cell r="I1332">
            <v>0</v>
          </cell>
          <cell r="J1332">
            <v>-414180</v>
          </cell>
          <cell r="K1332">
            <v>0</v>
          </cell>
        </row>
        <row r="1333">
          <cell r="F1333">
            <v>-331696.02</v>
          </cell>
          <cell r="G1333">
            <v>0</v>
          </cell>
          <cell r="I1333">
            <v>0</v>
          </cell>
          <cell r="J1333">
            <v>-331696.02</v>
          </cell>
          <cell r="K1333">
            <v>0</v>
          </cell>
        </row>
        <row r="1334">
          <cell r="F1334">
            <v>-1609952.92</v>
          </cell>
          <cell r="G1334">
            <v>0</v>
          </cell>
          <cell r="I1334">
            <v>0</v>
          </cell>
          <cell r="J1334">
            <v>-1609952.92</v>
          </cell>
          <cell r="K1334">
            <v>0</v>
          </cell>
        </row>
        <row r="1335">
          <cell r="F1335">
            <v>-1905715.58</v>
          </cell>
          <cell r="G1335">
            <v>0</v>
          </cell>
          <cell r="I1335">
            <v>0</v>
          </cell>
          <cell r="J1335">
            <v>-1905715.58</v>
          </cell>
          <cell r="K1335">
            <v>0</v>
          </cell>
        </row>
        <row r="1336">
          <cell r="F1336">
            <v>-606132.61</v>
          </cell>
          <cell r="G1336">
            <v>0</v>
          </cell>
          <cell r="I1336">
            <v>0</v>
          </cell>
          <cell r="J1336">
            <v>-606132.61</v>
          </cell>
          <cell r="K1336">
            <v>0</v>
          </cell>
        </row>
        <row r="1337">
          <cell r="F1337">
            <v>-128362.62</v>
          </cell>
          <cell r="G1337">
            <v>0</v>
          </cell>
          <cell r="I1337">
            <v>0</v>
          </cell>
          <cell r="J1337">
            <v>-128362.62</v>
          </cell>
          <cell r="K1337">
            <v>0</v>
          </cell>
        </row>
        <row r="1338">
          <cell r="F1338">
            <v>-277813.12</v>
          </cell>
          <cell r="G1338">
            <v>0</v>
          </cell>
          <cell r="I1338">
            <v>0</v>
          </cell>
          <cell r="J1338">
            <v>-277813.12</v>
          </cell>
          <cell r="K1338">
            <v>0</v>
          </cell>
        </row>
        <row r="1339">
          <cell r="F1339">
            <v>-1158330.31</v>
          </cell>
          <cell r="G1339">
            <v>0</v>
          </cell>
          <cell r="I1339">
            <v>0</v>
          </cell>
          <cell r="J1339">
            <v>-1158330.31</v>
          </cell>
          <cell r="K1339">
            <v>0</v>
          </cell>
        </row>
        <row r="1340">
          <cell r="F1340">
            <v>-1479710.63</v>
          </cell>
          <cell r="G1340">
            <v>0</v>
          </cell>
          <cell r="I1340">
            <v>0</v>
          </cell>
          <cell r="J1340">
            <v>-1479710.63</v>
          </cell>
          <cell r="K1340">
            <v>0</v>
          </cell>
        </row>
        <row r="1341">
          <cell r="F1341">
            <v>-1269274.8600000001</v>
          </cell>
          <cell r="G1341">
            <v>0</v>
          </cell>
          <cell r="I1341">
            <v>0</v>
          </cell>
          <cell r="J1341">
            <v>-1269274.8600000001</v>
          </cell>
          <cell r="K1341">
            <v>0</v>
          </cell>
        </row>
        <row r="1342">
          <cell r="F1342">
            <v>-1233572.3799999999</v>
          </cell>
          <cell r="G1342">
            <v>0</v>
          </cell>
          <cell r="I1342">
            <v>0</v>
          </cell>
          <cell r="J1342">
            <v>-1233572.3799999999</v>
          </cell>
          <cell r="K1342">
            <v>0</v>
          </cell>
        </row>
        <row r="1343">
          <cell r="F1343">
            <v>-1656780</v>
          </cell>
          <cell r="G1343">
            <v>0</v>
          </cell>
          <cell r="I1343">
            <v>0</v>
          </cell>
          <cell r="J1343">
            <v>-1656780</v>
          </cell>
          <cell r="K1343">
            <v>0</v>
          </cell>
        </row>
        <row r="1344">
          <cell r="F1344">
            <v>-1510356</v>
          </cell>
          <cell r="G1344">
            <v>0</v>
          </cell>
          <cell r="I1344">
            <v>0</v>
          </cell>
          <cell r="J1344">
            <v>-1510356</v>
          </cell>
          <cell r="K1344">
            <v>0</v>
          </cell>
        </row>
        <row r="1345">
          <cell r="F1345">
            <v>-17202939.890000001</v>
          </cell>
          <cell r="G1345">
            <v>0</v>
          </cell>
          <cell r="I1345">
            <v>0</v>
          </cell>
          <cell r="J1345">
            <v>-17202939.890000001</v>
          </cell>
          <cell r="K1345">
            <v>0</v>
          </cell>
        </row>
        <row r="1346">
          <cell r="F1346">
            <v>0</v>
          </cell>
          <cell r="G1346">
            <v>0</v>
          </cell>
          <cell r="I1346">
            <v>0</v>
          </cell>
          <cell r="J1346">
            <v>0</v>
          </cell>
          <cell r="K1346">
            <v>62110777</v>
          </cell>
        </row>
        <row r="1347">
          <cell r="F1347">
            <v>0</v>
          </cell>
          <cell r="G1347">
            <v>0</v>
          </cell>
          <cell r="I1347">
            <v>0</v>
          </cell>
          <cell r="J1347">
            <v>0</v>
          </cell>
          <cell r="K1347">
            <v>-13375349</v>
          </cell>
        </row>
        <row r="1348">
          <cell r="F1348">
            <v>0</v>
          </cell>
          <cell r="G1348">
            <v>0</v>
          </cell>
          <cell r="I1348">
            <v>0</v>
          </cell>
          <cell r="J1348">
            <v>0</v>
          </cell>
          <cell r="K1348">
            <v>0</v>
          </cell>
        </row>
        <row r="1349">
          <cell r="F1349">
            <v>0</v>
          </cell>
          <cell r="G1349">
            <v>0</v>
          </cell>
          <cell r="I1349">
            <v>0</v>
          </cell>
          <cell r="J1349">
            <v>0</v>
          </cell>
          <cell r="K1349">
            <v>0</v>
          </cell>
        </row>
        <row r="1350">
          <cell r="F1350">
            <v>0</v>
          </cell>
          <cell r="G1350">
            <v>0</v>
          </cell>
          <cell r="I1350">
            <v>0</v>
          </cell>
          <cell r="J1350">
            <v>0</v>
          </cell>
          <cell r="K1350">
            <v>0</v>
          </cell>
        </row>
        <row r="1351">
          <cell r="F1351">
            <v>0</v>
          </cell>
          <cell r="G1351">
            <v>0</v>
          </cell>
          <cell r="I1351">
            <v>0</v>
          </cell>
          <cell r="J1351">
            <v>0</v>
          </cell>
          <cell r="K1351">
            <v>0</v>
          </cell>
        </row>
        <row r="1352">
          <cell r="F1352">
            <v>44099222.489999995</v>
          </cell>
          <cell r="G1352">
            <v>0</v>
          </cell>
          <cell r="I1352">
            <v>0</v>
          </cell>
          <cell r="J1352">
            <v>44099222.489999995</v>
          </cell>
          <cell r="K1352">
            <v>31532488</v>
          </cell>
        </row>
        <row r="1353">
          <cell r="F1353">
            <v>0</v>
          </cell>
          <cell r="G1353">
            <v>0</v>
          </cell>
          <cell r="I1353">
            <v>0</v>
          </cell>
          <cell r="J1353">
            <v>0</v>
          </cell>
          <cell r="K1353">
            <v>507200</v>
          </cell>
        </row>
        <row r="1354">
          <cell r="F1354">
            <v>0</v>
          </cell>
          <cell r="G1354">
            <v>0</v>
          </cell>
          <cell r="I1354">
            <v>0</v>
          </cell>
          <cell r="J1354">
            <v>0</v>
          </cell>
          <cell r="K1354">
            <v>600120</v>
          </cell>
        </row>
        <row r="1355">
          <cell r="F1355">
            <v>0</v>
          </cell>
          <cell r="G1355">
            <v>0</v>
          </cell>
          <cell r="I1355">
            <v>0</v>
          </cell>
          <cell r="J1355">
            <v>0</v>
          </cell>
          <cell r="K1355">
            <v>200120</v>
          </cell>
        </row>
        <row r="1356">
          <cell r="F1356">
            <v>0</v>
          </cell>
          <cell r="G1356">
            <v>0</v>
          </cell>
          <cell r="I1356">
            <v>0</v>
          </cell>
          <cell r="J1356">
            <v>0</v>
          </cell>
          <cell r="K1356">
            <v>200120</v>
          </cell>
        </row>
        <row r="1357">
          <cell r="F1357">
            <v>0</v>
          </cell>
          <cell r="G1357">
            <v>0</v>
          </cell>
          <cell r="I1357">
            <v>0</v>
          </cell>
          <cell r="J1357">
            <v>0</v>
          </cell>
          <cell r="K1357">
            <v>600120</v>
          </cell>
        </row>
        <row r="1358">
          <cell r="F1358">
            <v>0</v>
          </cell>
          <cell r="G1358">
            <v>0</v>
          </cell>
          <cell r="I1358">
            <v>0</v>
          </cell>
          <cell r="J1358">
            <v>0</v>
          </cell>
          <cell r="K1358">
            <v>300120</v>
          </cell>
        </row>
        <row r="1359">
          <cell r="F1359">
            <v>0</v>
          </cell>
          <cell r="G1359">
            <v>0</v>
          </cell>
          <cell r="I1359">
            <v>0</v>
          </cell>
          <cell r="J1359">
            <v>0</v>
          </cell>
          <cell r="K1359">
            <v>807436</v>
          </cell>
        </row>
        <row r="1360">
          <cell r="F1360">
            <v>0</v>
          </cell>
          <cell r="G1360">
            <v>0</v>
          </cell>
          <cell r="I1360">
            <v>0</v>
          </cell>
          <cell r="J1360">
            <v>0</v>
          </cell>
          <cell r="K1360">
            <v>3215236</v>
          </cell>
        </row>
        <row r="1361">
          <cell r="F1361">
            <v>51125702.890000001</v>
          </cell>
          <cell r="G1361">
            <v>0</v>
          </cell>
          <cell r="I1361">
            <v>0</v>
          </cell>
          <cell r="J1361">
            <v>51125702.890000001</v>
          </cell>
          <cell r="K1361">
            <v>58495364</v>
          </cell>
        </row>
        <row r="1363">
          <cell r="F1363">
            <v>0</v>
          </cell>
          <cell r="G1363">
            <v>0</v>
          </cell>
          <cell r="I1363">
            <v>0</v>
          </cell>
          <cell r="J1363">
            <v>0</v>
          </cell>
          <cell r="K1363">
            <v>742286</v>
          </cell>
        </row>
        <row r="1364">
          <cell r="F1364">
            <v>0</v>
          </cell>
          <cell r="G1364">
            <v>0</v>
          </cell>
          <cell r="I1364">
            <v>0</v>
          </cell>
          <cell r="J1364">
            <v>0</v>
          </cell>
          <cell r="K1364">
            <v>-742286</v>
          </cell>
        </row>
        <row r="1365">
          <cell r="F1365">
            <v>0</v>
          </cell>
          <cell r="G1365">
            <v>0</v>
          </cell>
          <cell r="I1365">
            <v>0</v>
          </cell>
          <cell r="J1365">
            <v>0</v>
          </cell>
          <cell r="K1365">
            <v>0</v>
          </cell>
        </row>
        <row r="1366">
          <cell r="F1366">
            <v>0</v>
          </cell>
          <cell r="G1366">
            <v>0</v>
          </cell>
          <cell r="I1366">
            <v>0</v>
          </cell>
          <cell r="J1366">
            <v>0</v>
          </cell>
          <cell r="K1366">
            <v>1257612</v>
          </cell>
        </row>
        <row r="1367">
          <cell r="F1367">
            <v>0</v>
          </cell>
          <cell r="G1367">
            <v>0</v>
          </cell>
          <cell r="I1367">
            <v>0</v>
          </cell>
          <cell r="J1367">
            <v>0</v>
          </cell>
          <cell r="K1367">
            <v>1164244</v>
          </cell>
        </row>
        <row r="1368">
          <cell r="F1368">
            <v>0</v>
          </cell>
          <cell r="G1368">
            <v>0</v>
          </cell>
          <cell r="I1368">
            <v>0</v>
          </cell>
          <cell r="J1368">
            <v>0</v>
          </cell>
          <cell r="K1368">
            <v>341351</v>
          </cell>
        </row>
        <row r="1369">
          <cell r="F1369">
            <v>0</v>
          </cell>
          <cell r="G1369">
            <v>0</v>
          </cell>
          <cell r="I1369">
            <v>0</v>
          </cell>
          <cell r="J1369">
            <v>0</v>
          </cell>
          <cell r="K1369">
            <v>774968</v>
          </cell>
        </row>
        <row r="1370">
          <cell r="F1370">
            <v>0</v>
          </cell>
          <cell r="G1370">
            <v>0</v>
          </cell>
          <cell r="I1370">
            <v>0</v>
          </cell>
          <cell r="J1370">
            <v>0</v>
          </cell>
          <cell r="K1370">
            <v>1621632</v>
          </cell>
        </row>
        <row r="1371">
          <cell r="F1371">
            <v>0</v>
          </cell>
          <cell r="G1371">
            <v>0</v>
          </cell>
          <cell r="I1371">
            <v>0</v>
          </cell>
          <cell r="J1371">
            <v>0</v>
          </cell>
          <cell r="K1371">
            <v>16663</v>
          </cell>
        </row>
        <row r="1372">
          <cell r="F1372">
            <v>0</v>
          </cell>
          <cell r="G1372">
            <v>0</v>
          </cell>
          <cell r="I1372">
            <v>0</v>
          </cell>
          <cell r="J1372">
            <v>0</v>
          </cell>
          <cell r="K1372">
            <v>2076</v>
          </cell>
        </row>
        <row r="1373">
          <cell r="F1373">
            <v>0</v>
          </cell>
          <cell r="G1373">
            <v>0</v>
          </cell>
          <cell r="I1373">
            <v>0</v>
          </cell>
          <cell r="J1373">
            <v>0</v>
          </cell>
          <cell r="K1373">
            <v>131</v>
          </cell>
        </row>
        <row r="1374">
          <cell r="F1374">
            <v>0</v>
          </cell>
          <cell r="G1374">
            <v>0</v>
          </cell>
          <cell r="I1374">
            <v>0</v>
          </cell>
          <cell r="J1374">
            <v>0</v>
          </cell>
          <cell r="K1374">
            <v>18206</v>
          </cell>
        </row>
        <row r="1375">
          <cell r="F1375">
            <v>0</v>
          </cell>
          <cell r="G1375">
            <v>0</v>
          </cell>
          <cell r="I1375">
            <v>0</v>
          </cell>
          <cell r="J1375">
            <v>0</v>
          </cell>
          <cell r="K1375">
            <v>364</v>
          </cell>
        </row>
        <row r="1376">
          <cell r="F1376">
            <v>0</v>
          </cell>
          <cell r="G1376">
            <v>0</v>
          </cell>
          <cell r="I1376">
            <v>0</v>
          </cell>
          <cell r="J1376">
            <v>0</v>
          </cell>
          <cell r="K1376">
            <v>-65295</v>
          </cell>
        </row>
        <row r="1377">
          <cell r="F1377">
            <v>0</v>
          </cell>
          <cell r="G1377">
            <v>0</v>
          </cell>
          <cell r="I1377">
            <v>0</v>
          </cell>
          <cell r="J1377">
            <v>0</v>
          </cell>
          <cell r="K1377">
            <v>-1577</v>
          </cell>
        </row>
        <row r="1378">
          <cell r="F1378">
            <v>0</v>
          </cell>
          <cell r="G1378">
            <v>0</v>
          </cell>
          <cell r="I1378">
            <v>0</v>
          </cell>
          <cell r="J1378">
            <v>0</v>
          </cell>
          <cell r="K1378">
            <v>6308</v>
          </cell>
        </row>
        <row r="1379">
          <cell r="F1379">
            <v>0</v>
          </cell>
          <cell r="G1379">
            <v>0</v>
          </cell>
          <cell r="I1379">
            <v>0</v>
          </cell>
          <cell r="J1379">
            <v>0</v>
          </cell>
          <cell r="K1379">
            <v>2715</v>
          </cell>
        </row>
        <row r="1380">
          <cell r="F1380">
            <v>0</v>
          </cell>
          <cell r="G1380">
            <v>0</v>
          </cell>
          <cell r="I1380">
            <v>0</v>
          </cell>
          <cell r="J1380">
            <v>0</v>
          </cell>
          <cell r="K1380">
            <v>177740</v>
          </cell>
        </row>
        <row r="1381">
          <cell r="F1381">
            <v>0</v>
          </cell>
          <cell r="G1381">
            <v>0</v>
          </cell>
          <cell r="I1381">
            <v>0</v>
          </cell>
          <cell r="J1381">
            <v>0</v>
          </cell>
          <cell r="K1381">
            <v>2784</v>
          </cell>
        </row>
        <row r="1382">
          <cell r="F1382">
            <v>0</v>
          </cell>
          <cell r="G1382">
            <v>0</v>
          </cell>
          <cell r="I1382">
            <v>0</v>
          </cell>
          <cell r="J1382">
            <v>0</v>
          </cell>
          <cell r="K1382">
            <v>-1</v>
          </cell>
        </row>
        <row r="1383">
          <cell r="F1383">
            <v>0</v>
          </cell>
          <cell r="G1383">
            <v>0</v>
          </cell>
          <cell r="I1383">
            <v>0</v>
          </cell>
          <cell r="J1383">
            <v>0</v>
          </cell>
          <cell r="K1383">
            <v>1472876</v>
          </cell>
        </row>
        <row r="1384">
          <cell r="F1384">
            <v>0</v>
          </cell>
          <cell r="G1384">
            <v>0</v>
          </cell>
          <cell r="I1384">
            <v>0</v>
          </cell>
          <cell r="J1384">
            <v>0</v>
          </cell>
          <cell r="K1384">
            <v>-761</v>
          </cell>
        </row>
        <row r="1385">
          <cell r="F1385">
            <v>0</v>
          </cell>
          <cell r="G1385">
            <v>0</v>
          </cell>
          <cell r="I1385">
            <v>0</v>
          </cell>
          <cell r="J1385">
            <v>0</v>
          </cell>
          <cell r="K1385">
            <v>-4922994</v>
          </cell>
        </row>
        <row r="1386">
          <cell r="F1386">
            <v>0</v>
          </cell>
          <cell r="G1386">
            <v>0</v>
          </cell>
          <cell r="I1386">
            <v>0</v>
          </cell>
          <cell r="J1386">
            <v>0</v>
          </cell>
          <cell r="K1386">
            <v>-1236481</v>
          </cell>
        </row>
        <row r="1387">
          <cell r="F1387">
            <v>0</v>
          </cell>
          <cell r="G1387">
            <v>0</v>
          </cell>
          <cell r="I1387">
            <v>0</v>
          </cell>
          <cell r="J1387">
            <v>0</v>
          </cell>
          <cell r="K1387">
            <v>632561</v>
          </cell>
        </row>
        <row r="1388">
          <cell r="F1388">
            <v>0</v>
          </cell>
          <cell r="G1388">
            <v>0</v>
          </cell>
          <cell r="I1388">
            <v>0</v>
          </cell>
          <cell r="J1388">
            <v>0</v>
          </cell>
          <cell r="K1388">
            <v>0</v>
          </cell>
        </row>
        <row r="1389">
          <cell r="F1389">
            <v>0</v>
          </cell>
          <cell r="G1389">
            <v>0</v>
          </cell>
          <cell r="I1389">
            <v>0</v>
          </cell>
          <cell r="J1389">
            <v>0</v>
          </cell>
          <cell r="K1389">
            <v>0</v>
          </cell>
        </row>
        <row r="1390">
          <cell r="F1390">
            <v>0</v>
          </cell>
          <cell r="G1390">
            <v>0</v>
          </cell>
          <cell r="I1390">
            <v>0</v>
          </cell>
          <cell r="J1390">
            <v>0</v>
          </cell>
          <cell r="K1390">
            <v>0</v>
          </cell>
        </row>
        <row r="1391">
          <cell r="F1391">
            <v>0</v>
          </cell>
          <cell r="G1391">
            <v>0</v>
          </cell>
          <cell r="I1391">
            <v>0</v>
          </cell>
          <cell r="J1391">
            <v>0</v>
          </cell>
          <cell r="K1391">
            <v>0</v>
          </cell>
        </row>
        <row r="1392">
          <cell r="F1392">
            <v>0</v>
          </cell>
          <cell r="G1392">
            <v>0</v>
          </cell>
          <cell r="I1392">
            <v>0</v>
          </cell>
          <cell r="J1392">
            <v>0</v>
          </cell>
          <cell r="K1392">
            <v>0</v>
          </cell>
        </row>
        <row r="1393">
          <cell r="F1393">
            <v>0</v>
          </cell>
          <cell r="G1393">
            <v>0</v>
          </cell>
          <cell r="I1393">
            <v>0</v>
          </cell>
          <cell r="J1393">
            <v>0</v>
          </cell>
          <cell r="K1393">
            <v>0</v>
          </cell>
        </row>
        <row r="1394">
          <cell r="F1394">
            <v>0</v>
          </cell>
          <cell r="G1394">
            <v>0</v>
          </cell>
          <cell r="I1394">
            <v>0</v>
          </cell>
          <cell r="J1394">
            <v>0</v>
          </cell>
          <cell r="K1394">
            <v>0</v>
          </cell>
        </row>
        <row r="1395">
          <cell r="F1395">
            <v>0</v>
          </cell>
          <cell r="G1395">
            <v>0</v>
          </cell>
          <cell r="I1395">
            <v>0</v>
          </cell>
          <cell r="J1395">
            <v>0</v>
          </cell>
          <cell r="K1395">
            <v>0</v>
          </cell>
        </row>
        <row r="1396">
          <cell r="F1396">
            <v>1400</v>
          </cell>
          <cell r="G1396">
            <v>0</v>
          </cell>
          <cell r="I1396">
            <v>0</v>
          </cell>
          <cell r="J1396">
            <v>1400</v>
          </cell>
          <cell r="K1396">
            <v>1400</v>
          </cell>
        </row>
        <row r="1397">
          <cell r="F1397">
            <v>-1285.33</v>
          </cell>
          <cell r="G1397">
            <v>0</v>
          </cell>
          <cell r="I1397">
            <v>0</v>
          </cell>
          <cell r="J1397">
            <v>-1285.33</v>
          </cell>
          <cell r="K1397">
            <v>-1075</v>
          </cell>
        </row>
        <row r="1398">
          <cell r="F1398">
            <v>0</v>
          </cell>
          <cell r="G1398">
            <v>0</v>
          </cell>
          <cell r="I1398">
            <v>0</v>
          </cell>
          <cell r="J1398">
            <v>0</v>
          </cell>
          <cell r="K1398">
            <v>0</v>
          </cell>
        </row>
        <row r="1399">
          <cell r="F1399">
            <v>0</v>
          </cell>
          <cell r="G1399">
            <v>0</v>
          </cell>
          <cell r="I1399">
            <v>0</v>
          </cell>
          <cell r="J1399">
            <v>0</v>
          </cell>
          <cell r="K1399">
            <v>0</v>
          </cell>
        </row>
        <row r="1400">
          <cell r="F1400">
            <v>114.67</v>
          </cell>
          <cell r="G1400">
            <v>0</v>
          </cell>
          <cell r="I1400">
            <v>0</v>
          </cell>
          <cell r="J1400">
            <v>114.67</v>
          </cell>
          <cell r="K1400">
            <v>325</v>
          </cell>
        </row>
        <row r="1401">
          <cell r="F1401">
            <v>215</v>
          </cell>
          <cell r="G1401">
            <v>0</v>
          </cell>
          <cell r="I1401">
            <v>0</v>
          </cell>
          <cell r="J1401">
            <v>215</v>
          </cell>
          <cell r="K1401">
            <v>0</v>
          </cell>
        </row>
        <row r="1402">
          <cell r="F1402">
            <v>135846.97</v>
          </cell>
          <cell r="G1402">
            <v>0</v>
          </cell>
          <cell r="I1402">
            <v>0</v>
          </cell>
          <cell r="J1402">
            <v>135846.97</v>
          </cell>
          <cell r="K1402">
            <v>0</v>
          </cell>
        </row>
        <row r="1403">
          <cell r="F1403">
            <v>41.22</v>
          </cell>
          <cell r="G1403">
            <v>0</v>
          </cell>
          <cell r="I1403">
            <v>0</v>
          </cell>
          <cell r="J1403">
            <v>41.22</v>
          </cell>
          <cell r="K1403">
            <v>0</v>
          </cell>
        </row>
        <row r="1404">
          <cell r="F1404">
            <v>3662.63</v>
          </cell>
          <cell r="G1404">
            <v>0</v>
          </cell>
          <cell r="I1404">
            <v>0</v>
          </cell>
          <cell r="J1404">
            <v>3662.63</v>
          </cell>
          <cell r="K1404">
            <v>0</v>
          </cell>
        </row>
        <row r="1405">
          <cell r="F1405">
            <v>-10910.61</v>
          </cell>
          <cell r="G1405">
            <v>0</v>
          </cell>
          <cell r="I1405">
            <v>0</v>
          </cell>
          <cell r="J1405">
            <v>-10910.61</v>
          </cell>
          <cell r="K1405">
            <v>0</v>
          </cell>
        </row>
        <row r="1406">
          <cell r="F1406">
            <v>0</v>
          </cell>
          <cell r="G1406">
            <v>0</v>
          </cell>
          <cell r="I1406">
            <v>0</v>
          </cell>
          <cell r="J1406">
            <v>0</v>
          </cell>
          <cell r="K1406">
            <v>19752.080000000002</v>
          </cell>
        </row>
        <row r="1407">
          <cell r="F1407">
            <v>0</v>
          </cell>
          <cell r="G1407">
            <v>0</v>
          </cell>
          <cell r="I1407">
            <v>0</v>
          </cell>
          <cell r="J1407">
            <v>0</v>
          </cell>
          <cell r="K1407">
            <v>215</v>
          </cell>
        </row>
        <row r="1408">
          <cell r="F1408">
            <v>0</v>
          </cell>
          <cell r="G1408">
            <v>0</v>
          </cell>
          <cell r="I1408">
            <v>0</v>
          </cell>
          <cell r="J1408">
            <v>0</v>
          </cell>
          <cell r="K1408">
            <v>131660.97</v>
          </cell>
        </row>
        <row r="1409">
          <cell r="F1409">
            <v>0</v>
          </cell>
          <cell r="G1409">
            <v>0</v>
          </cell>
          <cell r="I1409">
            <v>0</v>
          </cell>
          <cell r="J1409">
            <v>0</v>
          </cell>
          <cell r="K1409">
            <v>41.22</v>
          </cell>
        </row>
        <row r="1410">
          <cell r="F1410">
            <v>0</v>
          </cell>
          <cell r="G1410">
            <v>0</v>
          </cell>
          <cell r="I1410">
            <v>0</v>
          </cell>
          <cell r="J1410">
            <v>0</v>
          </cell>
          <cell r="K1410">
            <v>684.99</v>
          </cell>
        </row>
        <row r="1411">
          <cell r="F1411">
            <v>0</v>
          </cell>
          <cell r="G1411">
            <v>0</v>
          </cell>
          <cell r="I1411">
            <v>0</v>
          </cell>
          <cell r="J1411">
            <v>0</v>
          </cell>
          <cell r="K1411">
            <v>-7291.25</v>
          </cell>
        </row>
        <row r="1412">
          <cell r="F1412">
            <v>128855.21</v>
          </cell>
          <cell r="G1412">
            <v>0</v>
          </cell>
          <cell r="I1412">
            <v>0</v>
          </cell>
          <cell r="J1412">
            <v>128855.21</v>
          </cell>
          <cell r="K1412">
            <v>145063.01</v>
          </cell>
        </row>
        <row r="1413">
          <cell r="F1413">
            <v>0</v>
          </cell>
          <cell r="G1413">
            <v>0</v>
          </cell>
          <cell r="I1413">
            <v>0</v>
          </cell>
          <cell r="J1413">
            <v>0</v>
          </cell>
          <cell r="K1413">
            <v>41515</v>
          </cell>
        </row>
        <row r="1414">
          <cell r="F1414">
            <v>0</v>
          </cell>
          <cell r="G1414">
            <v>0</v>
          </cell>
          <cell r="I1414">
            <v>0</v>
          </cell>
          <cell r="J1414">
            <v>0</v>
          </cell>
          <cell r="K1414">
            <v>463</v>
          </cell>
        </row>
        <row r="1415">
          <cell r="F1415">
            <v>0</v>
          </cell>
          <cell r="G1415">
            <v>0</v>
          </cell>
          <cell r="I1415">
            <v>0</v>
          </cell>
          <cell r="J1415">
            <v>0</v>
          </cell>
          <cell r="K1415">
            <v>1733571</v>
          </cell>
        </row>
        <row r="1416">
          <cell r="F1416">
            <v>0</v>
          </cell>
          <cell r="G1416">
            <v>0</v>
          </cell>
          <cell r="I1416">
            <v>0</v>
          </cell>
          <cell r="J1416">
            <v>0</v>
          </cell>
          <cell r="K1416">
            <v>13683</v>
          </cell>
        </row>
        <row r="1417">
          <cell r="F1417">
            <v>0</v>
          </cell>
          <cell r="G1417">
            <v>0</v>
          </cell>
          <cell r="I1417">
            <v>0</v>
          </cell>
          <cell r="J1417">
            <v>0</v>
          </cell>
          <cell r="K1417">
            <v>88757</v>
          </cell>
        </row>
        <row r="1418">
          <cell r="F1418">
            <v>0</v>
          </cell>
          <cell r="G1418">
            <v>0</v>
          </cell>
          <cell r="I1418">
            <v>0</v>
          </cell>
          <cell r="J1418">
            <v>0</v>
          </cell>
          <cell r="K1418">
            <v>8344</v>
          </cell>
        </row>
        <row r="1419">
          <cell r="F1419">
            <v>0</v>
          </cell>
          <cell r="G1419">
            <v>0</v>
          </cell>
          <cell r="I1419">
            <v>0</v>
          </cell>
          <cell r="J1419">
            <v>0</v>
          </cell>
          <cell r="K1419">
            <v>265437</v>
          </cell>
        </row>
        <row r="1420">
          <cell r="F1420">
            <v>0</v>
          </cell>
          <cell r="G1420">
            <v>0</v>
          </cell>
          <cell r="I1420">
            <v>0</v>
          </cell>
          <cell r="J1420">
            <v>0</v>
          </cell>
          <cell r="K1420">
            <v>2934</v>
          </cell>
        </row>
        <row r="1421">
          <cell r="F1421">
            <v>0</v>
          </cell>
          <cell r="G1421">
            <v>0</v>
          </cell>
          <cell r="I1421">
            <v>0</v>
          </cell>
          <cell r="J1421">
            <v>0</v>
          </cell>
          <cell r="K1421">
            <v>0</v>
          </cell>
        </row>
        <row r="1422">
          <cell r="F1422">
            <v>0</v>
          </cell>
          <cell r="G1422">
            <v>0</v>
          </cell>
          <cell r="I1422">
            <v>0</v>
          </cell>
          <cell r="J1422">
            <v>0</v>
          </cell>
          <cell r="K1422">
            <v>2318</v>
          </cell>
        </row>
        <row r="1423">
          <cell r="F1423">
            <v>0</v>
          </cell>
          <cell r="G1423">
            <v>0</v>
          </cell>
          <cell r="I1423">
            <v>0</v>
          </cell>
          <cell r="J1423">
            <v>0</v>
          </cell>
          <cell r="K1423">
            <v>6648</v>
          </cell>
        </row>
        <row r="1424">
          <cell r="F1424">
            <v>0</v>
          </cell>
          <cell r="G1424">
            <v>0</v>
          </cell>
          <cell r="I1424">
            <v>0</v>
          </cell>
          <cell r="J1424">
            <v>0</v>
          </cell>
          <cell r="K1424">
            <v>26469</v>
          </cell>
        </row>
        <row r="1425">
          <cell r="F1425">
            <v>0</v>
          </cell>
          <cell r="G1425">
            <v>0</v>
          </cell>
          <cell r="I1425">
            <v>0</v>
          </cell>
          <cell r="J1425">
            <v>0</v>
          </cell>
          <cell r="K1425">
            <v>-1191740</v>
          </cell>
        </row>
        <row r="1426">
          <cell r="F1426">
            <v>0</v>
          </cell>
          <cell r="G1426">
            <v>0</v>
          </cell>
          <cell r="I1426">
            <v>0</v>
          </cell>
          <cell r="J1426">
            <v>0</v>
          </cell>
          <cell r="K1426">
            <v>998399</v>
          </cell>
        </row>
        <row r="1427">
          <cell r="F1427">
            <v>12000</v>
          </cell>
          <cell r="G1427">
            <v>0</v>
          </cell>
          <cell r="I1427">
            <v>0</v>
          </cell>
          <cell r="J1427">
            <v>12000</v>
          </cell>
          <cell r="K1427">
            <v>12000</v>
          </cell>
        </row>
        <row r="1428">
          <cell r="F1428">
            <v>1473628.44</v>
          </cell>
          <cell r="G1428">
            <v>0</v>
          </cell>
          <cell r="I1428">
            <v>0</v>
          </cell>
          <cell r="J1428">
            <v>1473628.44</v>
          </cell>
          <cell r="K1428">
            <v>1473628</v>
          </cell>
        </row>
        <row r="1429">
          <cell r="F1429">
            <v>0</v>
          </cell>
          <cell r="G1429">
            <v>0</v>
          </cell>
          <cell r="I1429">
            <v>0</v>
          </cell>
          <cell r="J1429">
            <v>0</v>
          </cell>
          <cell r="K1429">
            <v>0</v>
          </cell>
        </row>
        <row r="1430">
          <cell r="F1430">
            <v>683252.43</v>
          </cell>
          <cell r="G1430">
            <v>0</v>
          </cell>
          <cell r="I1430">
            <v>0</v>
          </cell>
          <cell r="J1430">
            <v>683252.43</v>
          </cell>
          <cell r="K1430">
            <v>683252</v>
          </cell>
        </row>
        <row r="1431">
          <cell r="F1431">
            <v>16000</v>
          </cell>
          <cell r="G1431">
            <v>0</v>
          </cell>
          <cell r="I1431">
            <v>0</v>
          </cell>
          <cell r="J1431">
            <v>16000</v>
          </cell>
          <cell r="K1431">
            <v>16000</v>
          </cell>
        </row>
        <row r="1432">
          <cell r="F1432">
            <v>4468.03</v>
          </cell>
          <cell r="G1432">
            <v>0</v>
          </cell>
          <cell r="I1432">
            <v>0</v>
          </cell>
          <cell r="J1432">
            <v>4468.03</v>
          </cell>
          <cell r="K1432">
            <v>4468</v>
          </cell>
        </row>
        <row r="1433">
          <cell r="F1433">
            <v>0</v>
          </cell>
          <cell r="G1433">
            <v>0</v>
          </cell>
          <cell r="I1433">
            <v>0</v>
          </cell>
          <cell r="J1433">
            <v>0</v>
          </cell>
          <cell r="K1433">
            <v>0</v>
          </cell>
        </row>
        <row r="1434">
          <cell r="F1434">
            <v>0</v>
          </cell>
          <cell r="G1434">
            <v>0</v>
          </cell>
          <cell r="I1434">
            <v>0</v>
          </cell>
          <cell r="J1434">
            <v>0</v>
          </cell>
          <cell r="K1434">
            <v>0</v>
          </cell>
        </row>
        <row r="1435">
          <cell r="F1435">
            <v>0.02</v>
          </cell>
          <cell r="G1435">
            <v>0</v>
          </cell>
          <cell r="I1435">
            <v>0</v>
          </cell>
          <cell r="J1435">
            <v>0.02</v>
          </cell>
          <cell r="K1435">
            <v>0</v>
          </cell>
        </row>
        <row r="1436">
          <cell r="F1436">
            <v>732640</v>
          </cell>
          <cell r="G1436">
            <v>0</v>
          </cell>
          <cell r="I1436">
            <v>0</v>
          </cell>
          <cell r="J1436">
            <v>732640</v>
          </cell>
          <cell r="K1436">
            <v>732640</v>
          </cell>
        </row>
        <row r="1437">
          <cell r="F1437">
            <v>0</v>
          </cell>
          <cell r="G1437">
            <v>0</v>
          </cell>
          <cell r="I1437">
            <v>0</v>
          </cell>
          <cell r="J1437">
            <v>0</v>
          </cell>
          <cell r="K1437">
            <v>0</v>
          </cell>
        </row>
        <row r="1438">
          <cell r="F1438">
            <v>-1362077.33</v>
          </cell>
          <cell r="G1438">
            <v>0</v>
          </cell>
          <cell r="I1438">
            <v>0</v>
          </cell>
          <cell r="J1438">
            <v>-1362077.33</v>
          </cell>
          <cell r="K1438">
            <v>-974957</v>
          </cell>
        </row>
        <row r="1439">
          <cell r="F1439">
            <v>-293055.92</v>
          </cell>
          <cell r="G1439">
            <v>0</v>
          </cell>
          <cell r="I1439">
            <v>0</v>
          </cell>
          <cell r="J1439">
            <v>-293055.92</v>
          </cell>
          <cell r="K1439">
            <v>-293056</v>
          </cell>
        </row>
        <row r="1440">
          <cell r="F1440">
            <v>717000</v>
          </cell>
          <cell r="G1440">
            <v>0</v>
          </cell>
          <cell r="I1440">
            <v>0</v>
          </cell>
          <cell r="J1440">
            <v>717000</v>
          </cell>
          <cell r="K1440">
            <v>717000</v>
          </cell>
        </row>
        <row r="1441">
          <cell r="F1441">
            <v>6316000</v>
          </cell>
          <cell r="G1441">
            <v>0</v>
          </cell>
          <cell r="I1441">
            <v>0</v>
          </cell>
          <cell r="J1441">
            <v>6316000</v>
          </cell>
          <cell r="K1441">
            <v>6316000</v>
          </cell>
        </row>
        <row r="1442">
          <cell r="F1442">
            <v>-5757750.1100000003</v>
          </cell>
          <cell r="G1442">
            <v>0</v>
          </cell>
          <cell r="I1442">
            <v>0</v>
          </cell>
          <cell r="J1442">
            <v>-5757750.1100000003</v>
          </cell>
          <cell r="K1442">
            <v>-4702800</v>
          </cell>
        </row>
        <row r="1443">
          <cell r="F1443">
            <v>2542105.56</v>
          </cell>
          <cell r="G1443">
            <v>0</v>
          </cell>
          <cell r="I1443">
            <v>0</v>
          </cell>
          <cell r="J1443">
            <v>2542105.56</v>
          </cell>
          <cell r="K1443">
            <v>3984175</v>
          </cell>
        </row>
        <row r="1444">
          <cell r="F1444">
            <v>0</v>
          </cell>
          <cell r="G1444">
            <v>0</v>
          </cell>
          <cell r="I1444">
            <v>0</v>
          </cell>
          <cell r="J1444">
            <v>0</v>
          </cell>
          <cell r="K1444">
            <v>0</v>
          </cell>
        </row>
        <row r="1445">
          <cell r="F1445">
            <v>0</v>
          </cell>
          <cell r="G1445">
            <v>0</v>
          </cell>
          <cell r="I1445">
            <v>0</v>
          </cell>
          <cell r="J1445">
            <v>0</v>
          </cell>
          <cell r="K1445">
            <v>0</v>
          </cell>
        </row>
        <row r="1446">
          <cell r="F1446">
            <v>0</v>
          </cell>
          <cell r="G1446">
            <v>0</v>
          </cell>
          <cell r="I1446">
            <v>0</v>
          </cell>
          <cell r="J1446">
            <v>0</v>
          </cell>
          <cell r="K1446">
            <v>6487904</v>
          </cell>
        </row>
        <row r="1447">
          <cell r="F1447">
            <v>0</v>
          </cell>
          <cell r="G1447">
            <v>0</v>
          </cell>
          <cell r="I1447">
            <v>0</v>
          </cell>
          <cell r="J1447">
            <v>0</v>
          </cell>
          <cell r="K1447">
            <v>0</v>
          </cell>
        </row>
        <row r="1448">
          <cell r="F1448">
            <v>0</v>
          </cell>
          <cell r="G1448">
            <v>0</v>
          </cell>
          <cell r="I1448">
            <v>0</v>
          </cell>
          <cell r="J1448">
            <v>0</v>
          </cell>
          <cell r="K1448">
            <v>0</v>
          </cell>
        </row>
        <row r="1449">
          <cell r="F1449">
            <v>0</v>
          </cell>
          <cell r="G1449">
            <v>0</v>
          </cell>
          <cell r="I1449">
            <v>0</v>
          </cell>
          <cell r="J1449">
            <v>0</v>
          </cell>
          <cell r="K1449">
            <v>0</v>
          </cell>
        </row>
        <row r="1450">
          <cell r="F1450">
            <v>0</v>
          </cell>
          <cell r="G1450">
            <v>0</v>
          </cell>
          <cell r="I1450">
            <v>0</v>
          </cell>
          <cell r="J1450">
            <v>0</v>
          </cell>
          <cell r="K1450">
            <v>0</v>
          </cell>
        </row>
        <row r="1451">
          <cell r="F1451">
            <v>0</v>
          </cell>
          <cell r="G1451">
            <v>0</v>
          </cell>
          <cell r="I1451">
            <v>0</v>
          </cell>
          <cell r="J1451">
            <v>0</v>
          </cell>
          <cell r="K1451">
            <v>0</v>
          </cell>
        </row>
        <row r="1452">
          <cell r="F1452">
            <v>0</v>
          </cell>
          <cell r="G1452">
            <v>0</v>
          </cell>
          <cell r="I1452">
            <v>0</v>
          </cell>
          <cell r="J1452">
            <v>0</v>
          </cell>
          <cell r="K1452">
            <v>0</v>
          </cell>
        </row>
        <row r="1453">
          <cell r="F1453">
            <v>0</v>
          </cell>
          <cell r="G1453">
            <v>0</v>
          </cell>
          <cell r="I1453">
            <v>0</v>
          </cell>
          <cell r="J1453">
            <v>0</v>
          </cell>
          <cell r="K1453">
            <v>-2801601</v>
          </cell>
        </row>
        <row r="1454">
          <cell r="F1454">
            <v>0</v>
          </cell>
          <cell r="G1454">
            <v>0</v>
          </cell>
          <cell r="I1454">
            <v>0</v>
          </cell>
          <cell r="J1454">
            <v>0</v>
          </cell>
          <cell r="K1454">
            <v>3686303</v>
          </cell>
        </row>
        <row r="1455">
          <cell r="F1455">
            <v>1299127.1000000001</v>
          </cell>
          <cell r="G1455">
            <v>0</v>
          </cell>
          <cell r="I1455">
            <v>0</v>
          </cell>
          <cell r="J1455">
            <v>1299127.1000000001</v>
          </cell>
          <cell r="K1455">
            <v>0</v>
          </cell>
        </row>
        <row r="1456">
          <cell r="F1456">
            <v>462.94</v>
          </cell>
          <cell r="G1456">
            <v>0</v>
          </cell>
          <cell r="I1456">
            <v>0</v>
          </cell>
          <cell r="J1456">
            <v>462.94</v>
          </cell>
          <cell r="K1456">
            <v>0</v>
          </cell>
        </row>
        <row r="1457">
          <cell r="F1457">
            <v>10128004.84</v>
          </cell>
          <cell r="G1457">
            <v>0</v>
          </cell>
          <cell r="I1457">
            <v>0</v>
          </cell>
          <cell r="J1457">
            <v>10128004.84</v>
          </cell>
          <cell r="K1457">
            <v>0</v>
          </cell>
        </row>
        <row r="1458">
          <cell r="F1458">
            <v>341350.99</v>
          </cell>
          <cell r="G1458">
            <v>0</v>
          </cell>
          <cell r="I1458">
            <v>0</v>
          </cell>
          <cell r="J1458">
            <v>341350.99</v>
          </cell>
          <cell r="K1458">
            <v>0</v>
          </cell>
        </row>
        <row r="1459">
          <cell r="F1459">
            <v>788651.83</v>
          </cell>
          <cell r="G1459">
            <v>0</v>
          </cell>
          <cell r="I1459">
            <v>0</v>
          </cell>
          <cell r="J1459">
            <v>788651.83</v>
          </cell>
          <cell r="K1459">
            <v>0</v>
          </cell>
        </row>
        <row r="1460">
          <cell r="F1460">
            <v>1621631.66</v>
          </cell>
          <cell r="G1460">
            <v>0</v>
          </cell>
          <cell r="I1460">
            <v>0</v>
          </cell>
          <cell r="J1460">
            <v>1621631.66</v>
          </cell>
          <cell r="K1460">
            <v>0</v>
          </cell>
        </row>
        <row r="1461">
          <cell r="F1461">
            <v>16662.75</v>
          </cell>
          <cell r="G1461">
            <v>0</v>
          </cell>
          <cell r="I1461">
            <v>0</v>
          </cell>
          <cell r="J1461">
            <v>16662.75</v>
          </cell>
          <cell r="K1461">
            <v>0</v>
          </cell>
        </row>
        <row r="1462">
          <cell r="F1462">
            <v>90832.47</v>
          </cell>
          <cell r="G1462">
            <v>0</v>
          </cell>
          <cell r="I1462">
            <v>0</v>
          </cell>
          <cell r="J1462">
            <v>90832.47</v>
          </cell>
          <cell r="K1462">
            <v>0</v>
          </cell>
        </row>
        <row r="1463">
          <cell r="F1463">
            <v>8474.84</v>
          </cell>
          <cell r="G1463">
            <v>0</v>
          </cell>
          <cell r="I1463">
            <v>0</v>
          </cell>
          <cell r="J1463">
            <v>8474.84</v>
          </cell>
          <cell r="K1463">
            <v>0</v>
          </cell>
        </row>
        <row r="1464">
          <cell r="F1464">
            <v>283642.15000000002</v>
          </cell>
          <cell r="G1464">
            <v>0</v>
          </cell>
          <cell r="I1464">
            <v>0</v>
          </cell>
          <cell r="J1464">
            <v>283642.15000000002</v>
          </cell>
          <cell r="K1464">
            <v>0</v>
          </cell>
        </row>
        <row r="1465">
          <cell r="F1465">
            <v>3297.64</v>
          </cell>
          <cell r="G1465">
            <v>0</v>
          </cell>
          <cell r="I1465">
            <v>0</v>
          </cell>
          <cell r="J1465">
            <v>3297.64</v>
          </cell>
          <cell r="K1465">
            <v>0</v>
          </cell>
        </row>
        <row r="1466">
          <cell r="F1466">
            <v>-65295.27</v>
          </cell>
          <cell r="G1466">
            <v>0</v>
          </cell>
          <cell r="I1466">
            <v>0</v>
          </cell>
          <cell r="J1466">
            <v>-65295.27</v>
          </cell>
          <cell r="K1466">
            <v>0</v>
          </cell>
        </row>
        <row r="1467">
          <cell r="F1467">
            <v>-1577.1</v>
          </cell>
          <cell r="G1467">
            <v>0</v>
          </cell>
          <cell r="I1467">
            <v>0</v>
          </cell>
          <cell r="J1467">
            <v>-1577.1</v>
          </cell>
          <cell r="K1467">
            <v>0</v>
          </cell>
        </row>
        <row r="1468">
          <cell r="F1468">
            <v>6307.94</v>
          </cell>
          <cell r="G1468">
            <v>0</v>
          </cell>
          <cell r="I1468">
            <v>0</v>
          </cell>
          <cell r="J1468">
            <v>6307.94</v>
          </cell>
          <cell r="K1468">
            <v>0</v>
          </cell>
        </row>
        <row r="1469">
          <cell r="F1469">
            <v>2715.24</v>
          </cell>
          <cell r="G1469">
            <v>0</v>
          </cell>
          <cell r="I1469">
            <v>0</v>
          </cell>
          <cell r="J1469">
            <v>2715.24</v>
          </cell>
          <cell r="K1469">
            <v>0</v>
          </cell>
        </row>
        <row r="1470">
          <cell r="F1470">
            <v>2317.98</v>
          </cell>
          <cell r="G1470">
            <v>0</v>
          </cell>
          <cell r="I1470">
            <v>0</v>
          </cell>
          <cell r="J1470">
            <v>2317.98</v>
          </cell>
          <cell r="K1470">
            <v>0</v>
          </cell>
        </row>
        <row r="1471">
          <cell r="F1471">
            <v>6647.71</v>
          </cell>
          <cell r="G1471">
            <v>0</v>
          </cell>
          <cell r="I1471">
            <v>0</v>
          </cell>
          <cell r="J1471">
            <v>6647.71</v>
          </cell>
          <cell r="K1471">
            <v>0</v>
          </cell>
        </row>
        <row r="1472">
          <cell r="F1472">
            <v>26469</v>
          </cell>
          <cell r="G1472">
            <v>0</v>
          </cell>
          <cell r="I1472">
            <v>0</v>
          </cell>
          <cell r="J1472">
            <v>26469</v>
          </cell>
          <cell r="K1472">
            <v>0</v>
          </cell>
        </row>
        <row r="1473">
          <cell r="F1473">
            <v>177740.12</v>
          </cell>
          <cell r="G1473">
            <v>0</v>
          </cell>
          <cell r="I1473">
            <v>0</v>
          </cell>
          <cell r="J1473">
            <v>177740.12</v>
          </cell>
          <cell r="K1473">
            <v>0</v>
          </cell>
        </row>
        <row r="1474">
          <cell r="F1474">
            <v>2784.25</v>
          </cell>
          <cell r="G1474">
            <v>0</v>
          </cell>
          <cell r="I1474">
            <v>0</v>
          </cell>
          <cell r="J1474">
            <v>2784.25</v>
          </cell>
          <cell r="K1474">
            <v>0</v>
          </cell>
        </row>
        <row r="1475">
          <cell r="F1475">
            <v>-1.1100000000000001</v>
          </cell>
          <cell r="G1475">
            <v>0</v>
          </cell>
          <cell r="I1475">
            <v>0</v>
          </cell>
          <cell r="J1475">
            <v>-1.1100000000000001</v>
          </cell>
          <cell r="K1475">
            <v>0</v>
          </cell>
        </row>
        <row r="1476">
          <cell r="F1476">
            <v>1472875.95</v>
          </cell>
          <cell r="G1476">
            <v>0</v>
          </cell>
          <cell r="I1476">
            <v>0</v>
          </cell>
          <cell r="J1476">
            <v>1472875.95</v>
          </cell>
          <cell r="K1476">
            <v>0</v>
          </cell>
        </row>
        <row r="1477">
          <cell r="F1477">
            <v>-761.2</v>
          </cell>
          <cell r="G1477">
            <v>0</v>
          </cell>
          <cell r="I1477">
            <v>0</v>
          </cell>
          <cell r="J1477">
            <v>-761.2</v>
          </cell>
          <cell r="K1477">
            <v>0</v>
          </cell>
        </row>
        <row r="1478">
          <cell r="F1478">
            <v>-11661792.810000001</v>
          </cell>
          <cell r="G1478">
            <v>0</v>
          </cell>
          <cell r="I1478">
            <v>0</v>
          </cell>
          <cell r="J1478">
            <v>-11661792.810000001</v>
          </cell>
          <cell r="K1478">
            <v>0</v>
          </cell>
        </row>
        <row r="1479">
          <cell r="F1479">
            <v>-1457297.96</v>
          </cell>
          <cell r="G1479">
            <v>0</v>
          </cell>
          <cell r="I1479">
            <v>0</v>
          </cell>
          <cell r="J1479">
            <v>-1457297.96</v>
          </cell>
          <cell r="K1479">
            <v>0</v>
          </cell>
        </row>
        <row r="1480">
          <cell r="F1480">
            <v>5097485.91</v>
          </cell>
          <cell r="G1480">
            <v>0</v>
          </cell>
          <cell r="I1480">
            <v>0</v>
          </cell>
          <cell r="J1480">
            <v>5097485.91</v>
          </cell>
          <cell r="K1480">
            <v>5097486</v>
          </cell>
        </row>
        <row r="1481">
          <cell r="F1481">
            <v>2033760.84</v>
          </cell>
          <cell r="G1481">
            <v>0</v>
          </cell>
          <cell r="I1481">
            <v>0</v>
          </cell>
          <cell r="J1481">
            <v>2033760.84</v>
          </cell>
          <cell r="K1481">
            <v>1630012</v>
          </cell>
        </row>
        <row r="1482">
          <cell r="F1482">
            <v>236391.08</v>
          </cell>
          <cell r="G1482">
            <v>0</v>
          </cell>
          <cell r="I1482">
            <v>0</v>
          </cell>
          <cell r="J1482">
            <v>236391.08</v>
          </cell>
          <cell r="K1482">
            <v>234370</v>
          </cell>
        </row>
        <row r="1483">
          <cell r="F1483">
            <v>290659.05</v>
          </cell>
          <cell r="G1483">
            <v>0</v>
          </cell>
          <cell r="I1483">
            <v>0</v>
          </cell>
          <cell r="J1483">
            <v>290659.05</v>
          </cell>
          <cell r="K1483">
            <v>286332</v>
          </cell>
        </row>
        <row r="1484">
          <cell r="F1484">
            <v>521166.26</v>
          </cell>
          <cell r="G1484">
            <v>0</v>
          </cell>
          <cell r="I1484">
            <v>0</v>
          </cell>
          <cell r="J1484">
            <v>521166.26</v>
          </cell>
          <cell r="K1484">
            <v>513425</v>
          </cell>
        </row>
        <row r="1485">
          <cell r="F1485">
            <v>2281085.0299999998</v>
          </cell>
          <cell r="G1485">
            <v>0</v>
          </cell>
          <cell r="I1485">
            <v>0</v>
          </cell>
          <cell r="J1485">
            <v>2281085.0299999998</v>
          </cell>
          <cell r="K1485">
            <v>2178840</v>
          </cell>
        </row>
        <row r="1486">
          <cell r="F1486">
            <v>324531.37</v>
          </cell>
          <cell r="G1486">
            <v>0</v>
          </cell>
          <cell r="I1486">
            <v>0</v>
          </cell>
          <cell r="J1486">
            <v>324531.37</v>
          </cell>
          <cell r="K1486">
            <v>321946</v>
          </cell>
        </row>
        <row r="1487">
          <cell r="F1487">
            <v>61917.919999999998</v>
          </cell>
          <cell r="G1487">
            <v>0</v>
          </cell>
          <cell r="I1487">
            <v>0</v>
          </cell>
          <cell r="J1487">
            <v>61917.919999999998</v>
          </cell>
          <cell r="K1487">
            <v>61918</v>
          </cell>
        </row>
        <row r="1488">
          <cell r="F1488">
            <v>181864.94</v>
          </cell>
          <cell r="G1488">
            <v>0</v>
          </cell>
          <cell r="I1488">
            <v>0</v>
          </cell>
          <cell r="J1488">
            <v>181864.94</v>
          </cell>
          <cell r="K1488">
            <v>181824</v>
          </cell>
        </row>
        <row r="1489">
          <cell r="F1489">
            <v>20652.689999999999</v>
          </cell>
          <cell r="G1489">
            <v>0</v>
          </cell>
          <cell r="I1489">
            <v>0</v>
          </cell>
          <cell r="J1489">
            <v>20652.689999999999</v>
          </cell>
          <cell r="K1489">
            <v>20653</v>
          </cell>
        </row>
        <row r="1490">
          <cell r="F1490">
            <v>22759.61</v>
          </cell>
          <cell r="G1490">
            <v>0</v>
          </cell>
          <cell r="I1490">
            <v>0</v>
          </cell>
          <cell r="J1490">
            <v>22759.61</v>
          </cell>
          <cell r="K1490">
            <v>21397</v>
          </cell>
        </row>
        <row r="1491">
          <cell r="F1491">
            <v>-112739.72</v>
          </cell>
          <cell r="G1491">
            <v>0</v>
          </cell>
          <cell r="I1491">
            <v>0</v>
          </cell>
          <cell r="J1491">
            <v>-112739.72</v>
          </cell>
          <cell r="K1491">
            <v>-112740</v>
          </cell>
        </row>
        <row r="1492">
          <cell r="F1492">
            <v>-764822.45</v>
          </cell>
          <cell r="G1492">
            <v>0</v>
          </cell>
          <cell r="I1492">
            <v>0</v>
          </cell>
          <cell r="J1492">
            <v>-764822.45</v>
          </cell>
          <cell r="K1492">
            <v>-764822</v>
          </cell>
        </row>
        <row r="1493">
          <cell r="F1493">
            <v>-3667477.9</v>
          </cell>
          <cell r="G1493">
            <v>0</v>
          </cell>
          <cell r="I1493">
            <v>0</v>
          </cell>
          <cell r="J1493">
            <v>-3667477.9</v>
          </cell>
          <cell r="K1493">
            <v>-2902855</v>
          </cell>
        </row>
        <row r="1494">
          <cell r="F1494">
            <v>-2033760.84</v>
          </cell>
          <cell r="G1494">
            <v>0</v>
          </cell>
          <cell r="I1494">
            <v>0</v>
          </cell>
          <cell r="J1494">
            <v>-2033760.84</v>
          </cell>
          <cell r="K1494">
            <v>-1519720</v>
          </cell>
        </row>
        <row r="1495">
          <cell r="F1495">
            <v>-236391.08</v>
          </cell>
          <cell r="G1495">
            <v>0</v>
          </cell>
          <cell r="I1495">
            <v>0</v>
          </cell>
          <cell r="J1495">
            <v>-236391.08</v>
          </cell>
          <cell r="K1495">
            <v>-56303</v>
          </cell>
        </row>
        <row r="1496">
          <cell r="F1496">
            <v>-290659.05</v>
          </cell>
          <cell r="G1496">
            <v>0</v>
          </cell>
          <cell r="I1496">
            <v>0</v>
          </cell>
          <cell r="J1496">
            <v>-290659.05</v>
          </cell>
          <cell r="K1496">
            <v>-265365</v>
          </cell>
        </row>
        <row r="1497">
          <cell r="F1497">
            <v>-521166.26</v>
          </cell>
          <cell r="G1497">
            <v>0</v>
          </cell>
          <cell r="I1497">
            <v>0</v>
          </cell>
          <cell r="J1497">
            <v>-521166.26</v>
          </cell>
          <cell r="K1497">
            <v>-488903</v>
          </cell>
        </row>
        <row r="1498">
          <cell r="F1498">
            <v>-2281108.36</v>
          </cell>
          <cell r="G1498">
            <v>0</v>
          </cell>
          <cell r="I1498">
            <v>0</v>
          </cell>
          <cell r="J1498">
            <v>-2281108.36</v>
          </cell>
          <cell r="K1498">
            <v>-2088861</v>
          </cell>
        </row>
        <row r="1499">
          <cell r="F1499">
            <v>-324531.37</v>
          </cell>
          <cell r="G1499">
            <v>0</v>
          </cell>
          <cell r="I1499">
            <v>0</v>
          </cell>
          <cell r="J1499">
            <v>-324531.37</v>
          </cell>
          <cell r="K1499">
            <v>-269045</v>
          </cell>
        </row>
        <row r="1500">
          <cell r="F1500">
            <v>-61917.919999999998</v>
          </cell>
          <cell r="G1500">
            <v>0</v>
          </cell>
          <cell r="I1500">
            <v>0</v>
          </cell>
          <cell r="J1500">
            <v>-61917.919999999998</v>
          </cell>
          <cell r="K1500">
            <v>-60869</v>
          </cell>
        </row>
        <row r="1501">
          <cell r="F1501">
            <v>-181864.94</v>
          </cell>
          <cell r="G1501">
            <v>0</v>
          </cell>
          <cell r="I1501">
            <v>0</v>
          </cell>
          <cell r="J1501">
            <v>-181864.94</v>
          </cell>
          <cell r="K1501">
            <v>-177263</v>
          </cell>
        </row>
        <row r="1502">
          <cell r="F1502">
            <v>-20652.689999999999</v>
          </cell>
          <cell r="G1502">
            <v>0</v>
          </cell>
          <cell r="I1502">
            <v>0</v>
          </cell>
          <cell r="J1502">
            <v>-20652.689999999999</v>
          </cell>
          <cell r="K1502">
            <v>-20303</v>
          </cell>
        </row>
        <row r="1503">
          <cell r="F1503">
            <v>-22759.61</v>
          </cell>
          <cell r="G1503">
            <v>0</v>
          </cell>
          <cell r="I1503">
            <v>0</v>
          </cell>
          <cell r="J1503">
            <v>-22759.61</v>
          </cell>
          <cell r="K1503">
            <v>-20588</v>
          </cell>
        </row>
        <row r="1504">
          <cell r="F1504">
            <v>112763.05</v>
          </cell>
          <cell r="G1504">
            <v>0</v>
          </cell>
          <cell r="I1504">
            <v>0</v>
          </cell>
          <cell r="J1504">
            <v>112763.05</v>
          </cell>
          <cell r="K1504">
            <v>107841</v>
          </cell>
        </row>
        <row r="1505">
          <cell r="F1505">
            <v>764822.45</v>
          </cell>
          <cell r="G1505">
            <v>0</v>
          </cell>
          <cell r="I1505">
            <v>0</v>
          </cell>
          <cell r="J1505">
            <v>764822.45</v>
          </cell>
          <cell r="K1505">
            <v>413412</v>
          </cell>
        </row>
        <row r="1506">
          <cell r="F1506">
            <v>0</v>
          </cell>
          <cell r="G1506">
            <v>0</v>
          </cell>
          <cell r="I1506">
            <v>0</v>
          </cell>
          <cell r="J1506">
            <v>0</v>
          </cell>
          <cell r="K1506">
            <v>0</v>
          </cell>
        </row>
        <row r="1507">
          <cell r="F1507">
            <v>0</v>
          </cell>
          <cell r="G1507">
            <v>0</v>
          </cell>
          <cell r="I1507">
            <v>0</v>
          </cell>
          <cell r="J1507">
            <v>0</v>
          </cell>
          <cell r="K1507">
            <v>0</v>
          </cell>
        </row>
        <row r="1508">
          <cell r="F1508">
            <v>0</v>
          </cell>
          <cell r="G1508">
            <v>0</v>
          </cell>
          <cell r="I1508">
            <v>0</v>
          </cell>
          <cell r="J1508">
            <v>0</v>
          </cell>
          <cell r="K1508">
            <v>0</v>
          </cell>
        </row>
        <row r="1509">
          <cell r="F1509">
            <v>0</v>
          </cell>
          <cell r="G1509">
            <v>0</v>
          </cell>
          <cell r="I1509">
            <v>0</v>
          </cell>
          <cell r="J1509">
            <v>0</v>
          </cell>
          <cell r="K1509">
            <v>0</v>
          </cell>
        </row>
        <row r="1510">
          <cell r="F1510">
            <v>0</v>
          </cell>
          <cell r="G1510">
            <v>0</v>
          </cell>
          <cell r="I1510">
            <v>0</v>
          </cell>
          <cell r="J1510">
            <v>0</v>
          </cell>
          <cell r="K1510">
            <v>0</v>
          </cell>
        </row>
        <row r="1511">
          <cell r="F1511">
            <v>0</v>
          </cell>
          <cell r="G1511">
            <v>0</v>
          </cell>
          <cell r="I1511">
            <v>0</v>
          </cell>
          <cell r="J1511">
            <v>0</v>
          </cell>
          <cell r="K1511">
            <v>0</v>
          </cell>
        </row>
        <row r="1512">
          <cell r="F1512">
            <v>0</v>
          </cell>
          <cell r="G1512">
            <v>0</v>
          </cell>
          <cell r="I1512">
            <v>0</v>
          </cell>
          <cell r="J1512">
            <v>0</v>
          </cell>
          <cell r="K1512">
            <v>0</v>
          </cell>
        </row>
        <row r="1513">
          <cell r="F1513">
            <v>0</v>
          </cell>
          <cell r="G1513">
            <v>0</v>
          </cell>
          <cell r="I1513">
            <v>0</v>
          </cell>
          <cell r="J1513">
            <v>0</v>
          </cell>
          <cell r="K1513">
            <v>0</v>
          </cell>
        </row>
        <row r="1514">
          <cell r="F1514">
            <v>0</v>
          </cell>
          <cell r="G1514">
            <v>0</v>
          </cell>
          <cell r="I1514">
            <v>0</v>
          </cell>
          <cell r="J1514">
            <v>0</v>
          </cell>
          <cell r="K1514">
            <v>0</v>
          </cell>
        </row>
        <row r="1515">
          <cell r="F1515">
            <v>0</v>
          </cell>
          <cell r="G1515">
            <v>0</v>
          </cell>
          <cell r="I1515">
            <v>0</v>
          </cell>
          <cell r="J1515">
            <v>0</v>
          </cell>
          <cell r="K1515">
            <v>0</v>
          </cell>
        </row>
        <row r="1516">
          <cell r="F1516">
            <v>0</v>
          </cell>
          <cell r="G1516">
            <v>0</v>
          </cell>
          <cell r="I1516">
            <v>0</v>
          </cell>
          <cell r="J1516">
            <v>0</v>
          </cell>
          <cell r="K1516">
            <v>0</v>
          </cell>
        </row>
        <row r="1517">
          <cell r="F1517">
            <v>0</v>
          </cell>
          <cell r="G1517">
            <v>0</v>
          </cell>
          <cell r="I1517">
            <v>0</v>
          </cell>
          <cell r="J1517">
            <v>0</v>
          </cell>
          <cell r="K1517">
            <v>0</v>
          </cell>
        </row>
        <row r="1518">
          <cell r="F1518">
            <v>0</v>
          </cell>
          <cell r="G1518">
            <v>0</v>
          </cell>
          <cell r="I1518">
            <v>0</v>
          </cell>
          <cell r="J1518">
            <v>0</v>
          </cell>
          <cell r="K1518">
            <v>0</v>
          </cell>
        </row>
        <row r="1519">
          <cell r="F1519">
            <v>0</v>
          </cell>
          <cell r="G1519">
            <v>0</v>
          </cell>
          <cell r="I1519">
            <v>0</v>
          </cell>
          <cell r="J1519">
            <v>0</v>
          </cell>
          <cell r="K1519">
            <v>0</v>
          </cell>
        </row>
        <row r="1520">
          <cell r="F1520">
            <v>0</v>
          </cell>
          <cell r="G1520">
            <v>0</v>
          </cell>
          <cell r="I1520">
            <v>0</v>
          </cell>
          <cell r="J1520">
            <v>0</v>
          </cell>
          <cell r="K1520">
            <v>0</v>
          </cell>
        </row>
        <row r="1521">
          <cell r="F1521">
            <v>0</v>
          </cell>
          <cell r="G1521">
            <v>0</v>
          </cell>
          <cell r="I1521">
            <v>0</v>
          </cell>
          <cell r="J1521">
            <v>0</v>
          </cell>
          <cell r="K1521">
            <v>0</v>
          </cell>
        </row>
        <row r="1522">
          <cell r="F1522">
            <v>0</v>
          </cell>
          <cell r="G1522">
            <v>0</v>
          </cell>
          <cell r="I1522">
            <v>0</v>
          </cell>
          <cell r="J1522">
            <v>0</v>
          </cell>
          <cell r="K1522">
            <v>0</v>
          </cell>
        </row>
        <row r="1523">
          <cell r="F1523">
            <v>0</v>
          </cell>
          <cell r="G1523">
            <v>0</v>
          </cell>
          <cell r="I1523">
            <v>0</v>
          </cell>
          <cell r="J1523">
            <v>0</v>
          </cell>
          <cell r="K1523">
            <v>0</v>
          </cell>
        </row>
        <row r="1524">
          <cell r="F1524">
            <v>0</v>
          </cell>
          <cell r="G1524">
            <v>0</v>
          </cell>
          <cell r="I1524">
            <v>0</v>
          </cell>
          <cell r="J1524">
            <v>0</v>
          </cell>
          <cell r="K1524">
            <v>0</v>
          </cell>
        </row>
        <row r="1525">
          <cell r="F1525">
            <v>0</v>
          </cell>
          <cell r="G1525">
            <v>0</v>
          </cell>
          <cell r="I1525">
            <v>0</v>
          </cell>
          <cell r="J1525">
            <v>0</v>
          </cell>
          <cell r="K1525">
            <v>0</v>
          </cell>
        </row>
        <row r="1526">
          <cell r="F1526">
            <v>0</v>
          </cell>
          <cell r="G1526">
            <v>0</v>
          </cell>
          <cell r="I1526">
            <v>0</v>
          </cell>
          <cell r="J1526">
            <v>0</v>
          </cell>
          <cell r="K1526">
            <v>0</v>
          </cell>
        </row>
        <row r="1527">
          <cell r="F1527">
            <v>0</v>
          </cell>
          <cell r="G1527">
            <v>0</v>
          </cell>
          <cell r="I1527">
            <v>0</v>
          </cell>
          <cell r="J1527">
            <v>0</v>
          </cell>
          <cell r="K1527">
            <v>0</v>
          </cell>
        </row>
        <row r="1528">
          <cell r="F1528">
            <v>0</v>
          </cell>
          <cell r="G1528">
            <v>0</v>
          </cell>
          <cell r="I1528">
            <v>0</v>
          </cell>
          <cell r="J1528">
            <v>0</v>
          </cell>
          <cell r="K1528">
            <v>0</v>
          </cell>
        </row>
        <row r="1529">
          <cell r="F1529">
            <v>0</v>
          </cell>
          <cell r="G1529">
            <v>0</v>
          </cell>
          <cell r="I1529">
            <v>0</v>
          </cell>
          <cell r="J1529">
            <v>0</v>
          </cell>
          <cell r="K1529">
            <v>0</v>
          </cell>
        </row>
        <row r="1530">
          <cell r="F1530">
            <v>0</v>
          </cell>
          <cell r="G1530">
            <v>0</v>
          </cell>
          <cell r="I1530">
            <v>0</v>
          </cell>
          <cell r="J1530">
            <v>0</v>
          </cell>
          <cell r="K1530">
            <v>0</v>
          </cell>
        </row>
        <row r="1531">
          <cell r="F1531">
            <v>0</v>
          </cell>
          <cell r="G1531">
            <v>0</v>
          </cell>
          <cell r="I1531">
            <v>0</v>
          </cell>
          <cell r="J1531">
            <v>0</v>
          </cell>
          <cell r="K1531">
            <v>0</v>
          </cell>
        </row>
        <row r="1532">
          <cell r="F1532">
            <v>0</v>
          </cell>
          <cell r="G1532">
            <v>0</v>
          </cell>
          <cell r="I1532">
            <v>0</v>
          </cell>
          <cell r="J1532">
            <v>0</v>
          </cell>
          <cell r="K1532">
            <v>0</v>
          </cell>
        </row>
        <row r="1533">
          <cell r="F1533">
            <v>4523279.96</v>
          </cell>
          <cell r="G1533">
            <v>0</v>
          </cell>
          <cell r="I1533">
            <v>0</v>
          </cell>
          <cell r="J1533">
            <v>4523279.96</v>
          </cell>
          <cell r="K1533">
            <v>2321819</v>
          </cell>
        </row>
        <row r="1534">
          <cell r="F1534">
            <v>0</v>
          </cell>
          <cell r="G1534">
            <v>0</v>
          </cell>
          <cell r="I1534">
            <v>0</v>
          </cell>
          <cell r="J1534">
            <v>0</v>
          </cell>
          <cell r="K1534">
            <v>4095435</v>
          </cell>
        </row>
        <row r="1535">
          <cell r="F1535">
            <v>0</v>
          </cell>
          <cell r="G1535">
            <v>0</v>
          </cell>
          <cell r="I1535">
            <v>0</v>
          </cell>
          <cell r="J1535">
            <v>0</v>
          </cell>
          <cell r="K1535">
            <v>42083</v>
          </cell>
        </row>
        <row r="1536">
          <cell r="F1536">
            <v>0</v>
          </cell>
          <cell r="G1536">
            <v>0</v>
          </cell>
          <cell r="I1536">
            <v>0</v>
          </cell>
          <cell r="J1536">
            <v>0</v>
          </cell>
          <cell r="K1536">
            <v>42382</v>
          </cell>
        </row>
        <row r="1537">
          <cell r="F1537">
            <v>0</v>
          </cell>
          <cell r="G1537">
            <v>0</v>
          </cell>
          <cell r="I1537">
            <v>0</v>
          </cell>
          <cell r="J1537">
            <v>0</v>
          </cell>
          <cell r="K1537">
            <v>75241</v>
          </cell>
        </row>
        <row r="1538">
          <cell r="F1538">
            <v>0</v>
          </cell>
          <cell r="G1538">
            <v>0</v>
          </cell>
          <cell r="I1538">
            <v>0</v>
          </cell>
          <cell r="J1538">
            <v>0</v>
          </cell>
          <cell r="K1538">
            <v>7059</v>
          </cell>
        </row>
        <row r="1539">
          <cell r="F1539">
            <v>0</v>
          </cell>
          <cell r="G1539">
            <v>0</v>
          </cell>
          <cell r="I1539">
            <v>0</v>
          </cell>
          <cell r="J1539">
            <v>0</v>
          </cell>
          <cell r="K1539">
            <v>103678</v>
          </cell>
        </row>
        <row r="1540">
          <cell r="F1540">
            <v>0</v>
          </cell>
          <cell r="G1540">
            <v>0</v>
          </cell>
          <cell r="I1540">
            <v>0</v>
          </cell>
          <cell r="J1540">
            <v>0</v>
          </cell>
          <cell r="K1540">
            <v>744</v>
          </cell>
        </row>
        <row r="1541">
          <cell r="F1541">
            <v>0</v>
          </cell>
          <cell r="G1541">
            <v>0</v>
          </cell>
          <cell r="I1541">
            <v>0</v>
          </cell>
          <cell r="J1541">
            <v>0</v>
          </cell>
          <cell r="K1541">
            <v>57293</v>
          </cell>
        </row>
        <row r="1542">
          <cell r="F1542">
            <v>0</v>
          </cell>
          <cell r="G1542">
            <v>0</v>
          </cell>
          <cell r="I1542">
            <v>0</v>
          </cell>
          <cell r="J1542">
            <v>0</v>
          </cell>
          <cell r="K1542">
            <v>4423915</v>
          </cell>
        </row>
        <row r="1543">
          <cell r="F1543">
            <v>7194355.3999999985</v>
          </cell>
          <cell r="G1543">
            <v>0</v>
          </cell>
          <cell r="I1543">
            <v>0</v>
          </cell>
          <cell r="J1543">
            <v>7194355.3999999985</v>
          </cell>
          <cell r="K1543">
            <v>16192560.009999998</v>
          </cell>
        </row>
        <row r="1545">
          <cell r="F1545">
            <v>0</v>
          </cell>
          <cell r="G1545">
            <v>0</v>
          </cell>
          <cell r="I1545">
            <v>0</v>
          </cell>
          <cell r="J1545">
            <v>0</v>
          </cell>
          <cell r="K1545">
            <v>29145</v>
          </cell>
        </row>
        <row r="1546">
          <cell r="F1546">
            <v>36865.21</v>
          </cell>
          <cell r="G1546">
            <v>0</v>
          </cell>
          <cell r="I1546">
            <v>0</v>
          </cell>
          <cell r="J1546">
            <v>36865.21</v>
          </cell>
          <cell r="K1546">
            <v>30097</v>
          </cell>
        </row>
        <row r="1547">
          <cell r="F1547">
            <v>0</v>
          </cell>
          <cell r="G1547">
            <v>0</v>
          </cell>
          <cell r="I1547">
            <v>0</v>
          </cell>
          <cell r="J1547">
            <v>0</v>
          </cell>
          <cell r="K1547">
            <v>204365</v>
          </cell>
        </row>
        <row r="1548">
          <cell r="F1548">
            <v>82.42</v>
          </cell>
          <cell r="G1548">
            <v>0</v>
          </cell>
          <cell r="I1548">
            <v>0</v>
          </cell>
          <cell r="J1548">
            <v>82.42</v>
          </cell>
          <cell r="K1548">
            <v>82</v>
          </cell>
        </row>
        <row r="1549">
          <cell r="F1549">
            <v>76654.960000000006</v>
          </cell>
          <cell r="G1549">
            <v>0</v>
          </cell>
          <cell r="I1549">
            <v>0</v>
          </cell>
          <cell r="J1549">
            <v>76654.960000000006</v>
          </cell>
          <cell r="K1549">
            <v>70941</v>
          </cell>
        </row>
        <row r="1550">
          <cell r="F1550">
            <v>0</v>
          </cell>
          <cell r="G1550">
            <v>0</v>
          </cell>
          <cell r="I1550">
            <v>0</v>
          </cell>
          <cell r="J1550">
            <v>0</v>
          </cell>
          <cell r="K1550">
            <v>86820</v>
          </cell>
        </row>
        <row r="1551">
          <cell r="F1551">
            <v>417.97</v>
          </cell>
          <cell r="G1551">
            <v>0</v>
          </cell>
          <cell r="I1551">
            <v>0</v>
          </cell>
          <cell r="J1551">
            <v>417.97</v>
          </cell>
          <cell r="K1551">
            <v>418</v>
          </cell>
        </row>
        <row r="1552">
          <cell r="F1552">
            <v>21.15</v>
          </cell>
          <cell r="G1552">
            <v>0</v>
          </cell>
          <cell r="I1552">
            <v>0</v>
          </cell>
          <cell r="J1552">
            <v>21.15</v>
          </cell>
          <cell r="K1552">
            <v>18</v>
          </cell>
        </row>
        <row r="1553">
          <cell r="F1553">
            <v>513.73</v>
          </cell>
          <cell r="G1553">
            <v>0</v>
          </cell>
          <cell r="I1553">
            <v>0</v>
          </cell>
          <cell r="J1553">
            <v>513.73</v>
          </cell>
          <cell r="K1553">
            <v>514</v>
          </cell>
        </row>
        <row r="1554">
          <cell r="F1554">
            <v>114555.44</v>
          </cell>
          <cell r="G1554">
            <v>0</v>
          </cell>
          <cell r="I1554">
            <v>0</v>
          </cell>
          <cell r="J1554">
            <v>114555.44</v>
          </cell>
          <cell r="K1554">
            <v>422400</v>
          </cell>
        </row>
        <row r="1555">
          <cell r="F1555">
            <v>0</v>
          </cell>
          <cell r="G1555">
            <v>0</v>
          </cell>
          <cell r="I1555">
            <v>0</v>
          </cell>
          <cell r="J1555">
            <v>0</v>
          </cell>
          <cell r="K1555">
            <v>0</v>
          </cell>
        </row>
        <row r="1556">
          <cell r="F1556">
            <v>0</v>
          </cell>
          <cell r="G1556">
            <v>0</v>
          </cell>
          <cell r="I1556">
            <v>0</v>
          </cell>
          <cell r="J1556">
            <v>0</v>
          </cell>
          <cell r="K1556">
            <v>2218</v>
          </cell>
        </row>
        <row r="1557">
          <cell r="F1557">
            <v>0</v>
          </cell>
          <cell r="G1557">
            <v>0</v>
          </cell>
          <cell r="I1557">
            <v>0</v>
          </cell>
          <cell r="J1557">
            <v>0</v>
          </cell>
          <cell r="K1557">
            <v>150</v>
          </cell>
        </row>
        <row r="1558">
          <cell r="F1558">
            <v>0</v>
          </cell>
          <cell r="G1558">
            <v>0</v>
          </cell>
          <cell r="I1558">
            <v>0</v>
          </cell>
          <cell r="J1558">
            <v>0</v>
          </cell>
          <cell r="K1558">
            <v>0</v>
          </cell>
        </row>
        <row r="1559">
          <cell r="F1559">
            <v>0</v>
          </cell>
          <cell r="G1559">
            <v>0</v>
          </cell>
          <cell r="I1559">
            <v>0</v>
          </cell>
          <cell r="J1559">
            <v>0</v>
          </cell>
          <cell r="K1559">
            <v>0</v>
          </cell>
        </row>
        <row r="1560">
          <cell r="F1560">
            <v>0</v>
          </cell>
          <cell r="G1560">
            <v>0</v>
          </cell>
          <cell r="I1560">
            <v>0</v>
          </cell>
          <cell r="J1560">
            <v>0</v>
          </cell>
          <cell r="K1560">
            <v>29962</v>
          </cell>
        </row>
        <row r="1561">
          <cell r="F1561">
            <v>0</v>
          </cell>
          <cell r="G1561">
            <v>0</v>
          </cell>
          <cell r="I1561">
            <v>0</v>
          </cell>
          <cell r="J1561">
            <v>0</v>
          </cell>
          <cell r="K1561">
            <v>0</v>
          </cell>
        </row>
        <row r="1562">
          <cell r="F1562">
            <v>0</v>
          </cell>
          <cell r="G1562">
            <v>0</v>
          </cell>
          <cell r="I1562">
            <v>0</v>
          </cell>
          <cell r="J1562">
            <v>0</v>
          </cell>
          <cell r="K1562">
            <v>0</v>
          </cell>
        </row>
        <row r="1563">
          <cell r="F1563">
            <v>0</v>
          </cell>
          <cell r="G1563">
            <v>0</v>
          </cell>
          <cell r="I1563">
            <v>0</v>
          </cell>
          <cell r="J1563">
            <v>0</v>
          </cell>
          <cell r="K1563">
            <v>0</v>
          </cell>
        </row>
        <row r="1564">
          <cell r="F1564">
            <v>454063.56</v>
          </cell>
          <cell r="G1564">
            <v>0</v>
          </cell>
          <cell r="I1564">
            <v>0</v>
          </cell>
          <cell r="J1564">
            <v>454063.56</v>
          </cell>
          <cell r="K1564">
            <v>0</v>
          </cell>
        </row>
        <row r="1565">
          <cell r="F1565">
            <v>0</v>
          </cell>
          <cell r="G1565">
            <v>0</v>
          </cell>
          <cell r="I1565">
            <v>0</v>
          </cell>
          <cell r="J1565">
            <v>0</v>
          </cell>
          <cell r="K1565">
            <v>875250</v>
          </cell>
        </row>
        <row r="1566">
          <cell r="F1566">
            <v>0</v>
          </cell>
          <cell r="G1566">
            <v>0</v>
          </cell>
          <cell r="I1566">
            <v>0</v>
          </cell>
          <cell r="J1566">
            <v>0</v>
          </cell>
          <cell r="K1566">
            <v>0</v>
          </cell>
        </row>
        <row r="1567">
          <cell r="F1567">
            <v>0</v>
          </cell>
          <cell r="G1567">
            <v>0</v>
          </cell>
          <cell r="I1567">
            <v>0</v>
          </cell>
          <cell r="J1567">
            <v>0</v>
          </cell>
          <cell r="K1567">
            <v>0</v>
          </cell>
        </row>
        <row r="1568">
          <cell r="F1568">
            <v>0</v>
          </cell>
          <cell r="G1568">
            <v>0</v>
          </cell>
          <cell r="I1568">
            <v>0</v>
          </cell>
          <cell r="J1568">
            <v>0</v>
          </cell>
          <cell r="K1568">
            <v>201772</v>
          </cell>
        </row>
        <row r="1569">
          <cell r="F1569">
            <v>0</v>
          </cell>
          <cell r="G1569">
            <v>0</v>
          </cell>
          <cell r="I1569">
            <v>0</v>
          </cell>
          <cell r="J1569">
            <v>0</v>
          </cell>
          <cell r="K1569">
            <v>2141</v>
          </cell>
        </row>
        <row r="1570">
          <cell r="F1570">
            <v>0</v>
          </cell>
          <cell r="G1570">
            <v>0</v>
          </cell>
          <cell r="I1570">
            <v>0</v>
          </cell>
          <cell r="J1570">
            <v>0</v>
          </cell>
          <cell r="K1570">
            <v>0</v>
          </cell>
        </row>
        <row r="1571">
          <cell r="F1571">
            <v>0</v>
          </cell>
          <cell r="G1571">
            <v>0</v>
          </cell>
          <cell r="I1571">
            <v>0</v>
          </cell>
          <cell r="J1571">
            <v>0</v>
          </cell>
          <cell r="K1571">
            <v>581266</v>
          </cell>
        </row>
        <row r="1572">
          <cell r="F1572">
            <v>0</v>
          </cell>
          <cell r="G1572">
            <v>0</v>
          </cell>
          <cell r="I1572">
            <v>0</v>
          </cell>
          <cell r="J1572">
            <v>0</v>
          </cell>
          <cell r="K1572">
            <v>604005</v>
          </cell>
        </row>
        <row r="1573">
          <cell r="F1573">
            <v>0</v>
          </cell>
          <cell r="G1573">
            <v>0</v>
          </cell>
          <cell r="I1573">
            <v>0</v>
          </cell>
          <cell r="J1573">
            <v>0</v>
          </cell>
          <cell r="K1573">
            <v>24491</v>
          </cell>
        </row>
        <row r="1574">
          <cell r="F1574">
            <v>0</v>
          </cell>
          <cell r="G1574">
            <v>0</v>
          </cell>
          <cell r="I1574">
            <v>0</v>
          </cell>
          <cell r="J1574">
            <v>0</v>
          </cell>
          <cell r="K1574">
            <v>0</v>
          </cell>
        </row>
        <row r="1575">
          <cell r="F1575">
            <v>0</v>
          </cell>
          <cell r="G1575">
            <v>0</v>
          </cell>
          <cell r="I1575">
            <v>0</v>
          </cell>
          <cell r="J1575">
            <v>0</v>
          </cell>
          <cell r="K1575">
            <v>43252</v>
          </cell>
        </row>
        <row r="1576">
          <cell r="F1576">
            <v>0</v>
          </cell>
          <cell r="G1576">
            <v>0</v>
          </cell>
          <cell r="I1576">
            <v>0</v>
          </cell>
          <cell r="J1576">
            <v>0</v>
          </cell>
          <cell r="K1576">
            <v>0</v>
          </cell>
        </row>
        <row r="1577">
          <cell r="F1577">
            <v>0</v>
          </cell>
          <cell r="G1577">
            <v>0</v>
          </cell>
          <cell r="I1577">
            <v>0</v>
          </cell>
          <cell r="J1577">
            <v>0</v>
          </cell>
          <cell r="K1577">
            <v>9728</v>
          </cell>
        </row>
        <row r="1578">
          <cell r="F1578">
            <v>0</v>
          </cell>
          <cell r="G1578">
            <v>0</v>
          </cell>
          <cell r="I1578">
            <v>0</v>
          </cell>
          <cell r="J1578">
            <v>0</v>
          </cell>
          <cell r="K1578">
            <v>104144</v>
          </cell>
        </row>
        <row r="1579">
          <cell r="F1579">
            <v>454063.56</v>
          </cell>
          <cell r="G1579">
            <v>0</v>
          </cell>
          <cell r="I1579">
            <v>0</v>
          </cell>
          <cell r="J1579">
            <v>454063.56</v>
          </cell>
          <cell r="K1579">
            <v>2478379</v>
          </cell>
        </row>
        <row r="1580">
          <cell r="F1580">
            <v>958.66</v>
          </cell>
          <cell r="G1580">
            <v>0</v>
          </cell>
          <cell r="I1580">
            <v>0</v>
          </cell>
          <cell r="J1580">
            <v>958.66</v>
          </cell>
          <cell r="K1580">
            <v>872</v>
          </cell>
        </row>
        <row r="1581">
          <cell r="F1581">
            <v>244.06</v>
          </cell>
          <cell r="G1581">
            <v>0</v>
          </cell>
          <cell r="I1581">
            <v>0</v>
          </cell>
          <cell r="J1581">
            <v>244.06</v>
          </cell>
          <cell r="K1581">
            <v>221</v>
          </cell>
        </row>
        <row r="1582">
          <cell r="F1582">
            <v>0</v>
          </cell>
          <cell r="G1582">
            <v>0</v>
          </cell>
          <cell r="I1582">
            <v>0</v>
          </cell>
          <cell r="J1582">
            <v>0</v>
          </cell>
          <cell r="K1582">
            <v>0</v>
          </cell>
        </row>
        <row r="1583">
          <cell r="F1583">
            <v>0</v>
          </cell>
          <cell r="G1583">
            <v>0</v>
          </cell>
          <cell r="I1583">
            <v>0</v>
          </cell>
          <cell r="J1583">
            <v>0</v>
          </cell>
          <cell r="K1583">
            <v>0</v>
          </cell>
        </row>
        <row r="1584">
          <cell r="F1584">
            <v>1202.72</v>
          </cell>
          <cell r="G1584">
            <v>0</v>
          </cell>
          <cell r="I1584">
            <v>0</v>
          </cell>
          <cell r="J1584">
            <v>1202.72</v>
          </cell>
          <cell r="K1584">
            <v>1093</v>
          </cell>
        </row>
        <row r="1585">
          <cell r="F1585">
            <v>1754.82</v>
          </cell>
          <cell r="G1585">
            <v>0</v>
          </cell>
          <cell r="I1585">
            <v>0</v>
          </cell>
          <cell r="J1585">
            <v>1754.82</v>
          </cell>
          <cell r="K1585">
            <v>0</v>
          </cell>
        </row>
        <row r="1586">
          <cell r="F1586">
            <v>0</v>
          </cell>
          <cell r="G1586">
            <v>0</v>
          </cell>
          <cell r="I1586">
            <v>0</v>
          </cell>
          <cell r="J1586">
            <v>0</v>
          </cell>
          <cell r="K1586">
            <v>1187.8699999999999</v>
          </cell>
        </row>
        <row r="1587">
          <cell r="F1587">
            <v>1754.82</v>
          </cell>
          <cell r="G1587">
            <v>0</v>
          </cell>
          <cell r="I1587">
            <v>0</v>
          </cell>
          <cell r="J1587">
            <v>1754.82</v>
          </cell>
          <cell r="K1587">
            <v>1187.8699999999999</v>
          </cell>
        </row>
        <row r="1588">
          <cell r="F1588">
            <v>0</v>
          </cell>
          <cell r="G1588">
            <v>0</v>
          </cell>
          <cell r="I1588">
            <v>0</v>
          </cell>
          <cell r="J1588">
            <v>0</v>
          </cell>
          <cell r="K1588">
            <v>0</v>
          </cell>
        </row>
        <row r="1589">
          <cell r="F1589">
            <v>0</v>
          </cell>
          <cell r="G1589">
            <v>0</v>
          </cell>
          <cell r="I1589">
            <v>0</v>
          </cell>
          <cell r="J1589">
            <v>0</v>
          </cell>
          <cell r="K1589">
            <v>0</v>
          </cell>
        </row>
        <row r="1590">
          <cell r="F1590">
            <v>0</v>
          </cell>
          <cell r="G1590">
            <v>0</v>
          </cell>
          <cell r="I1590">
            <v>0</v>
          </cell>
          <cell r="J1590">
            <v>0</v>
          </cell>
          <cell r="K1590">
            <v>2612</v>
          </cell>
        </row>
        <row r="1591">
          <cell r="F1591">
            <v>0</v>
          </cell>
          <cell r="G1591">
            <v>0</v>
          </cell>
          <cell r="I1591">
            <v>0</v>
          </cell>
          <cell r="J1591">
            <v>0</v>
          </cell>
          <cell r="K1591">
            <v>0</v>
          </cell>
        </row>
        <row r="1592">
          <cell r="F1592">
            <v>0</v>
          </cell>
          <cell r="G1592">
            <v>0</v>
          </cell>
          <cell r="I1592">
            <v>0</v>
          </cell>
          <cell r="J1592">
            <v>0</v>
          </cell>
          <cell r="K1592">
            <v>5826</v>
          </cell>
        </row>
        <row r="1593">
          <cell r="F1593">
            <v>0</v>
          </cell>
          <cell r="G1593">
            <v>0</v>
          </cell>
          <cell r="I1593">
            <v>0</v>
          </cell>
          <cell r="J1593">
            <v>0</v>
          </cell>
          <cell r="K1593">
            <v>1909</v>
          </cell>
        </row>
        <row r="1594">
          <cell r="F1594">
            <v>0</v>
          </cell>
          <cell r="G1594">
            <v>0</v>
          </cell>
          <cell r="I1594">
            <v>0</v>
          </cell>
          <cell r="J1594">
            <v>0</v>
          </cell>
          <cell r="K1594">
            <v>50035</v>
          </cell>
        </row>
        <row r="1595">
          <cell r="F1595">
            <v>0</v>
          </cell>
          <cell r="G1595">
            <v>0</v>
          </cell>
          <cell r="I1595">
            <v>0</v>
          </cell>
          <cell r="J1595">
            <v>0</v>
          </cell>
          <cell r="K1595">
            <v>0</v>
          </cell>
        </row>
        <row r="1596">
          <cell r="F1596">
            <v>0</v>
          </cell>
          <cell r="G1596">
            <v>0</v>
          </cell>
          <cell r="I1596">
            <v>0</v>
          </cell>
          <cell r="J1596">
            <v>0</v>
          </cell>
          <cell r="K1596">
            <v>10072</v>
          </cell>
        </row>
        <row r="1597">
          <cell r="F1597">
            <v>0</v>
          </cell>
          <cell r="G1597">
            <v>0</v>
          </cell>
          <cell r="I1597">
            <v>0</v>
          </cell>
          <cell r="J1597">
            <v>0</v>
          </cell>
          <cell r="K1597">
            <v>0</v>
          </cell>
        </row>
        <row r="1598">
          <cell r="F1598">
            <v>0</v>
          </cell>
          <cell r="G1598">
            <v>0</v>
          </cell>
          <cell r="I1598">
            <v>0</v>
          </cell>
          <cell r="J1598">
            <v>0</v>
          </cell>
          <cell r="K1598">
            <v>70454</v>
          </cell>
        </row>
        <row r="1599">
          <cell r="F1599">
            <v>-21167.9</v>
          </cell>
          <cell r="G1599">
            <v>0</v>
          </cell>
          <cell r="I1599">
            <v>0</v>
          </cell>
          <cell r="J1599">
            <v>-21167.9</v>
          </cell>
          <cell r="K1599">
            <v>-2448</v>
          </cell>
        </row>
        <row r="1600">
          <cell r="F1600">
            <v>1950</v>
          </cell>
          <cell r="G1600">
            <v>0</v>
          </cell>
          <cell r="I1600">
            <v>0</v>
          </cell>
          <cell r="J1600">
            <v>1950</v>
          </cell>
          <cell r="K1600">
            <v>1950</v>
          </cell>
        </row>
        <row r="1601">
          <cell r="F1601">
            <v>1050</v>
          </cell>
          <cell r="G1601">
            <v>0</v>
          </cell>
          <cell r="I1601">
            <v>0</v>
          </cell>
          <cell r="J1601">
            <v>1050</v>
          </cell>
          <cell r="K1601">
            <v>1050</v>
          </cell>
        </row>
        <row r="1602">
          <cell r="F1602">
            <v>25835.07</v>
          </cell>
          <cell r="G1602">
            <v>0</v>
          </cell>
          <cell r="I1602">
            <v>0</v>
          </cell>
          <cell r="J1602">
            <v>25835.07</v>
          </cell>
          <cell r="K1602">
            <v>0</v>
          </cell>
        </row>
        <row r="1603">
          <cell r="F1603">
            <v>6069.43</v>
          </cell>
          <cell r="G1603">
            <v>0</v>
          </cell>
          <cell r="I1603">
            <v>0</v>
          </cell>
          <cell r="J1603">
            <v>6069.43</v>
          </cell>
          <cell r="K1603">
            <v>2449</v>
          </cell>
        </row>
        <row r="1604">
          <cell r="F1604">
            <v>0</v>
          </cell>
          <cell r="G1604">
            <v>0</v>
          </cell>
          <cell r="I1604">
            <v>0</v>
          </cell>
          <cell r="J1604">
            <v>0</v>
          </cell>
          <cell r="K1604">
            <v>0</v>
          </cell>
        </row>
        <row r="1605">
          <cell r="F1605">
            <v>-210.33</v>
          </cell>
          <cell r="G1605">
            <v>0</v>
          </cell>
          <cell r="I1605">
            <v>0</v>
          </cell>
          <cell r="J1605">
            <v>-210.33</v>
          </cell>
          <cell r="K1605">
            <v>-58</v>
          </cell>
        </row>
        <row r="1606">
          <cell r="F1606">
            <v>5418.52</v>
          </cell>
          <cell r="G1606">
            <v>0</v>
          </cell>
          <cell r="I1606">
            <v>0</v>
          </cell>
          <cell r="J1606">
            <v>5418.52</v>
          </cell>
          <cell r="K1606">
            <v>5419</v>
          </cell>
        </row>
        <row r="1607">
          <cell r="F1607">
            <v>103.34</v>
          </cell>
          <cell r="G1607">
            <v>0</v>
          </cell>
          <cell r="I1607">
            <v>0</v>
          </cell>
          <cell r="J1607">
            <v>103.34</v>
          </cell>
          <cell r="K1607">
            <v>0</v>
          </cell>
        </row>
        <row r="1608">
          <cell r="F1608">
            <v>6542.77</v>
          </cell>
          <cell r="G1608">
            <v>0</v>
          </cell>
          <cell r="I1608">
            <v>0</v>
          </cell>
          <cell r="J1608">
            <v>6542.77</v>
          </cell>
          <cell r="K1608">
            <v>6543</v>
          </cell>
        </row>
        <row r="1609">
          <cell r="F1609">
            <v>603.58000000000004</v>
          </cell>
          <cell r="G1609">
            <v>0</v>
          </cell>
          <cell r="I1609">
            <v>0</v>
          </cell>
          <cell r="J1609">
            <v>603.58000000000004</v>
          </cell>
          <cell r="K1609">
            <v>0</v>
          </cell>
        </row>
        <row r="1610">
          <cell r="F1610">
            <v>5057.45</v>
          </cell>
          <cell r="G1610">
            <v>0</v>
          </cell>
          <cell r="I1610">
            <v>0</v>
          </cell>
          <cell r="J1610">
            <v>5057.45</v>
          </cell>
          <cell r="K1610">
            <v>8163</v>
          </cell>
        </row>
        <row r="1611">
          <cell r="F1611">
            <v>112324.07</v>
          </cell>
          <cell r="G1611">
            <v>0</v>
          </cell>
          <cell r="I1611">
            <v>0</v>
          </cell>
          <cell r="J1611">
            <v>112324.07</v>
          </cell>
          <cell r="K1611">
            <v>112324</v>
          </cell>
        </row>
        <row r="1612">
          <cell r="F1612">
            <v>317.01</v>
          </cell>
          <cell r="G1612">
            <v>0</v>
          </cell>
          <cell r="I1612">
            <v>0</v>
          </cell>
          <cell r="J1612">
            <v>317.01</v>
          </cell>
          <cell r="K1612">
            <v>0</v>
          </cell>
        </row>
        <row r="1613">
          <cell r="F1613">
            <v>9107.67</v>
          </cell>
          <cell r="G1613">
            <v>0</v>
          </cell>
          <cell r="I1613">
            <v>0</v>
          </cell>
          <cell r="J1613">
            <v>9107.67</v>
          </cell>
          <cell r="K1613">
            <v>4706</v>
          </cell>
        </row>
        <row r="1614">
          <cell r="F1614">
            <v>8870.65</v>
          </cell>
          <cell r="G1614">
            <v>0</v>
          </cell>
          <cell r="I1614">
            <v>0</v>
          </cell>
          <cell r="J1614">
            <v>8870.65</v>
          </cell>
          <cell r="K1614">
            <v>2635</v>
          </cell>
        </row>
        <row r="1615">
          <cell r="F1615">
            <v>6239.81</v>
          </cell>
          <cell r="G1615">
            <v>0</v>
          </cell>
          <cell r="I1615">
            <v>0</v>
          </cell>
          <cell r="J1615">
            <v>6239.81</v>
          </cell>
          <cell r="K1615">
            <v>0</v>
          </cell>
        </row>
        <row r="1616">
          <cell r="F1616">
            <v>2141</v>
          </cell>
          <cell r="G1616">
            <v>0</v>
          </cell>
          <cell r="I1616">
            <v>0</v>
          </cell>
          <cell r="J1616">
            <v>2141</v>
          </cell>
          <cell r="K1616">
            <v>0</v>
          </cell>
        </row>
        <row r="1617">
          <cell r="F1617">
            <v>34.049999999999997</v>
          </cell>
          <cell r="G1617">
            <v>0</v>
          </cell>
          <cell r="I1617">
            <v>0</v>
          </cell>
          <cell r="J1617">
            <v>34.049999999999997</v>
          </cell>
          <cell r="K1617">
            <v>0</v>
          </cell>
        </row>
        <row r="1618">
          <cell r="F1618">
            <v>5887.72</v>
          </cell>
          <cell r="G1618">
            <v>0</v>
          </cell>
          <cell r="I1618">
            <v>0</v>
          </cell>
          <cell r="J1618">
            <v>5887.72</v>
          </cell>
          <cell r="K1618">
            <v>4669</v>
          </cell>
        </row>
        <row r="1619">
          <cell r="F1619">
            <v>176173.91</v>
          </cell>
          <cell r="G1619">
            <v>0</v>
          </cell>
          <cell r="I1619">
            <v>0</v>
          </cell>
          <cell r="J1619">
            <v>176173.91</v>
          </cell>
          <cell r="K1619">
            <v>147402</v>
          </cell>
        </row>
        <row r="1620">
          <cell r="F1620">
            <v>0</v>
          </cell>
          <cell r="G1620">
            <v>0</v>
          </cell>
          <cell r="I1620">
            <v>0</v>
          </cell>
          <cell r="J1620">
            <v>0</v>
          </cell>
          <cell r="K1620">
            <v>7800</v>
          </cell>
        </row>
        <row r="1621">
          <cell r="F1621">
            <v>0</v>
          </cell>
          <cell r="G1621">
            <v>0</v>
          </cell>
          <cell r="I1621">
            <v>0</v>
          </cell>
          <cell r="J1621">
            <v>0</v>
          </cell>
          <cell r="K1621">
            <v>1358</v>
          </cell>
        </row>
        <row r="1622">
          <cell r="F1622">
            <v>0</v>
          </cell>
          <cell r="G1622">
            <v>0</v>
          </cell>
          <cell r="I1622">
            <v>0</v>
          </cell>
          <cell r="J1622">
            <v>0</v>
          </cell>
          <cell r="K1622">
            <v>0</v>
          </cell>
        </row>
        <row r="1623">
          <cell r="F1623">
            <v>0</v>
          </cell>
          <cell r="G1623">
            <v>0</v>
          </cell>
          <cell r="I1623">
            <v>0</v>
          </cell>
          <cell r="J1623">
            <v>0</v>
          </cell>
          <cell r="K1623">
            <v>8553</v>
          </cell>
        </row>
        <row r="1624">
          <cell r="F1624">
            <v>0</v>
          </cell>
          <cell r="G1624">
            <v>0</v>
          </cell>
          <cell r="I1624">
            <v>0</v>
          </cell>
          <cell r="J1624">
            <v>0</v>
          </cell>
          <cell r="K1624">
            <v>14263</v>
          </cell>
        </row>
        <row r="1625">
          <cell r="F1625">
            <v>0</v>
          </cell>
          <cell r="G1625">
            <v>0</v>
          </cell>
          <cell r="I1625">
            <v>0</v>
          </cell>
          <cell r="J1625">
            <v>0</v>
          </cell>
          <cell r="K1625">
            <v>77794</v>
          </cell>
        </row>
        <row r="1626">
          <cell r="F1626">
            <v>0</v>
          </cell>
          <cell r="G1626">
            <v>0</v>
          </cell>
          <cell r="I1626">
            <v>0</v>
          </cell>
          <cell r="J1626">
            <v>0</v>
          </cell>
          <cell r="K1626">
            <v>109768</v>
          </cell>
        </row>
        <row r="1627">
          <cell r="F1627">
            <v>153371.23000000001</v>
          </cell>
          <cell r="G1627">
            <v>0</v>
          </cell>
          <cell r="I1627">
            <v>0</v>
          </cell>
          <cell r="J1627">
            <v>153371.23000000001</v>
          </cell>
          <cell r="K1627">
            <v>3241</v>
          </cell>
        </row>
        <row r="1628">
          <cell r="F1628">
            <v>1834870.02</v>
          </cell>
          <cell r="G1628">
            <v>0</v>
          </cell>
          <cell r="I1628">
            <v>0</v>
          </cell>
          <cell r="J1628">
            <v>1834870.02</v>
          </cell>
          <cell r="K1628">
            <v>201003</v>
          </cell>
        </row>
        <row r="1629">
          <cell r="F1629">
            <v>15057.02</v>
          </cell>
          <cell r="G1629">
            <v>0</v>
          </cell>
          <cell r="I1629">
            <v>0</v>
          </cell>
          <cell r="J1629">
            <v>15057.02</v>
          </cell>
          <cell r="K1629">
            <v>4042</v>
          </cell>
        </row>
        <row r="1630">
          <cell r="F1630">
            <v>773765.7</v>
          </cell>
          <cell r="G1630">
            <v>0</v>
          </cell>
          <cell r="I1630">
            <v>0</v>
          </cell>
          <cell r="J1630">
            <v>773765.7</v>
          </cell>
          <cell r="K1630">
            <v>0</v>
          </cell>
        </row>
        <row r="1631">
          <cell r="F1631">
            <v>14169.7</v>
          </cell>
          <cell r="G1631">
            <v>0</v>
          </cell>
          <cell r="I1631">
            <v>0</v>
          </cell>
          <cell r="J1631">
            <v>14169.7</v>
          </cell>
          <cell r="K1631">
            <v>0</v>
          </cell>
        </row>
        <row r="1632">
          <cell r="F1632">
            <v>4502.38</v>
          </cell>
          <cell r="G1632">
            <v>0</v>
          </cell>
          <cell r="I1632">
            <v>0</v>
          </cell>
          <cell r="J1632">
            <v>4502.38</v>
          </cell>
          <cell r="K1632">
            <v>0</v>
          </cell>
        </row>
        <row r="1633">
          <cell r="F1633">
            <v>390</v>
          </cell>
          <cell r="G1633">
            <v>0</v>
          </cell>
          <cell r="I1633">
            <v>0</v>
          </cell>
          <cell r="J1633">
            <v>390</v>
          </cell>
          <cell r="K1633">
            <v>0</v>
          </cell>
        </row>
        <row r="1634">
          <cell r="F1634">
            <v>1510.57</v>
          </cell>
          <cell r="G1634">
            <v>0</v>
          </cell>
          <cell r="I1634">
            <v>0</v>
          </cell>
          <cell r="J1634">
            <v>1510.57</v>
          </cell>
          <cell r="K1634">
            <v>0</v>
          </cell>
        </row>
        <row r="1635">
          <cell r="F1635">
            <v>16572.64</v>
          </cell>
          <cell r="G1635">
            <v>0</v>
          </cell>
          <cell r="I1635">
            <v>0</v>
          </cell>
          <cell r="J1635">
            <v>16572.64</v>
          </cell>
          <cell r="K1635">
            <v>0</v>
          </cell>
        </row>
        <row r="1636">
          <cell r="F1636">
            <v>11507.14</v>
          </cell>
          <cell r="G1636">
            <v>0</v>
          </cell>
          <cell r="I1636">
            <v>0</v>
          </cell>
          <cell r="J1636">
            <v>11507.14</v>
          </cell>
          <cell r="K1636">
            <v>0</v>
          </cell>
        </row>
        <row r="1637">
          <cell r="F1637">
            <v>2140.66</v>
          </cell>
          <cell r="G1637">
            <v>0</v>
          </cell>
          <cell r="I1637">
            <v>0</v>
          </cell>
          <cell r="J1637">
            <v>2140.66</v>
          </cell>
          <cell r="K1637">
            <v>0</v>
          </cell>
        </row>
        <row r="1638">
          <cell r="F1638">
            <v>-340.13</v>
          </cell>
          <cell r="G1638">
            <v>0</v>
          </cell>
          <cell r="I1638">
            <v>0</v>
          </cell>
          <cell r="J1638">
            <v>-340.13</v>
          </cell>
          <cell r="K1638">
            <v>0</v>
          </cell>
        </row>
        <row r="1639">
          <cell r="F1639">
            <v>407786.65</v>
          </cell>
          <cell r="G1639">
            <v>0</v>
          </cell>
          <cell r="I1639">
            <v>0</v>
          </cell>
          <cell r="J1639">
            <v>407786.65</v>
          </cell>
          <cell r="K1639">
            <v>0</v>
          </cell>
        </row>
        <row r="1640">
          <cell r="F1640">
            <v>125437.39</v>
          </cell>
          <cell r="G1640">
            <v>0</v>
          </cell>
          <cell r="I1640">
            <v>0</v>
          </cell>
          <cell r="J1640">
            <v>125437.39</v>
          </cell>
          <cell r="K1640">
            <v>0</v>
          </cell>
        </row>
        <row r="1641">
          <cell r="F1641">
            <v>453.67</v>
          </cell>
          <cell r="G1641">
            <v>0</v>
          </cell>
          <cell r="I1641">
            <v>0</v>
          </cell>
          <cell r="J1641">
            <v>453.67</v>
          </cell>
          <cell r="K1641">
            <v>0</v>
          </cell>
        </row>
        <row r="1642">
          <cell r="F1642">
            <v>-226036.07</v>
          </cell>
          <cell r="G1642">
            <v>0</v>
          </cell>
          <cell r="I1642">
            <v>0</v>
          </cell>
          <cell r="J1642">
            <v>-226036.07</v>
          </cell>
          <cell r="K1642">
            <v>184458</v>
          </cell>
        </row>
        <row r="1643">
          <cell r="F1643">
            <v>-0.06</v>
          </cell>
          <cell r="G1643">
            <v>0</v>
          </cell>
          <cell r="I1643">
            <v>0</v>
          </cell>
          <cell r="J1643">
            <v>-0.06</v>
          </cell>
          <cell r="K1643">
            <v>0</v>
          </cell>
        </row>
        <row r="1644">
          <cell r="F1644">
            <v>755.79</v>
          </cell>
          <cell r="G1644">
            <v>0</v>
          </cell>
          <cell r="I1644">
            <v>0</v>
          </cell>
          <cell r="J1644">
            <v>755.79</v>
          </cell>
          <cell r="K1644">
            <v>0</v>
          </cell>
        </row>
        <row r="1645">
          <cell r="F1645">
            <v>3130.21</v>
          </cell>
          <cell r="G1645">
            <v>0</v>
          </cell>
          <cell r="I1645">
            <v>0</v>
          </cell>
          <cell r="J1645">
            <v>3130.21</v>
          </cell>
          <cell r="K1645">
            <v>0</v>
          </cell>
        </row>
        <row r="1646">
          <cell r="F1646">
            <v>679.58</v>
          </cell>
          <cell r="G1646">
            <v>0</v>
          </cell>
          <cell r="I1646">
            <v>0</v>
          </cell>
          <cell r="J1646">
            <v>679.58</v>
          </cell>
          <cell r="K1646">
            <v>0</v>
          </cell>
        </row>
        <row r="1647">
          <cell r="F1647">
            <v>8360.93</v>
          </cell>
          <cell r="G1647">
            <v>0</v>
          </cell>
          <cell r="I1647">
            <v>0</v>
          </cell>
          <cell r="J1647">
            <v>8360.93</v>
          </cell>
          <cell r="K1647">
            <v>0</v>
          </cell>
        </row>
        <row r="1648">
          <cell r="F1648">
            <v>1161.29</v>
          </cell>
          <cell r="G1648">
            <v>0</v>
          </cell>
          <cell r="I1648">
            <v>0</v>
          </cell>
          <cell r="J1648">
            <v>1161.29</v>
          </cell>
          <cell r="K1648">
            <v>0</v>
          </cell>
        </row>
        <row r="1649">
          <cell r="F1649">
            <v>415.71</v>
          </cell>
          <cell r="G1649">
            <v>0</v>
          </cell>
          <cell r="I1649">
            <v>0</v>
          </cell>
          <cell r="J1649">
            <v>415.71</v>
          </cell>
          <cell r="K1649">
            <v>0</v>
          </cell>
        </row>
        <row r="1650">
          <cell r="F1650">
            <v>5244.63</v>
          </cell>
          <cell r="G1650">
            <v>0</v>
          </cell>
          <cell r="I1650">
            <v>0</v>
          </cell>
          <cell r="J1650">
            <v>5244.63</v>
          </cell>
          <cell r="K1650">
            <v>0</v>
          </cell>
        </row>
        <row r="1651">
          <cell r="F1651">
            <v>628.64</v>
          </cell>
          <cell r="G1651">
            <v>0</v>
          </cell>
          <cell r="I1651">
            <v>0</v>
          </cell>
          <cell r="J1651">
            <v>628.64</v>
          </cell>
          <cell r="K1651">
            <v>0</v>
          </cell>
        </row>
        <row r="1652">
          <cell r="F1652">
            <v>659.37</v>
          </cell>
          <cell r="G1652">
            <v>0</v>
          </cell>
          <cell r="I1652">
            <v>0</v>
          </cell>
          <cell r="J1652">
            <v>659.37</v>
          </cell>
          <cell r="K1652">
            <v>0</v>
          </cell>
        </row>
        <row r="1653">
          <cell r="F1653">
            <v>1322.72</v>
          </cell>
          <cell r="G1653">
            <v>0</v>
          </cell>
          <cell r="I1653">
            <v>0</v>
          </cell>
          <cell r="J1653">
            <v>1322.72</v>
          </cell>
          <cell r="K1653">
            <v>0</v>
          </cell>
        </row>
        <row r="1654">
          <cell r="F1654">
            <v>1044.03</v>
          </cell>
          <cell r="G1654">
            <v>0</v>
          </cell>
          <cell r="I1654">
            <v>0</v>
          </cell>
          <cell r="J1654">
            <v>1044.03</v>
          </cell>
          <cell r="K1654">
            <v>0</v>
          </cell>
        </row>
        <row r="1655">
          <cell r="F1655">
            <v>4.71</v>
          </cell>
          <cell r="G1655">
            <v>0</v>
          </cell>
          <cell r="I1655">
            <v>0</v>
          </cell>
          <cell r="J1655">
            <v>4.71</v>
          </cell>
          <cell r="K1655">
            <v>0</v>
          </cell>
        </row>
        <row r="1656">
          <cell r="F1656">
            <v>13189.07</v>
          </cell>
          <cell r="G1656">
            <v>0</v>
          </cell>
          <cell r="I1656">
            <v>0</v>
          </cell>
          <cell r="J1656">
            <v>13189.07</v>
          </cell>
          <cell r="K1656">
            <v>0</v>
          </cell>
        </row>
        <row r="1657">
          <cell r="F1657">
            <v>726.24</v>
          </cell>
          <cell r="G1657">
            <v>0</v>
          </cell>
          <cell r="I1657">
            <v>0</v>
          </cell>
          <cell r="J1657">
            <v>726.24</v>
          </cell>
          <cell r="K1657">
            <v>0</v>
          </cell>
        </row>
        <row r="1658">
          <cell r="F1658">
            <v>837379.43</v>
          </cell>
          <cell r="G1658">
            <v>0</v>
          </cell>
          <cell r="I1658">
            <v>0</v>
          </cell>
          <cell r="J1658">
            <v>837379.43</v>
          </cell>
          <cell r="K1658">
            <v>561856</v>
          </cell>
        </row>
        <row r="1659">
          <cell r="F1659">
            <v>14379.38</v>
          </cell>
          <cell r="G1659">
            <v>0</v>
          </cell>
          <cell r="I1659">
            <v>0</v>
          </cell>
          <cell r="J1659">
            <v>14379.38</v>
          </cell>
          <cell r="K1659">
            <v>0</v>
          </cell>
        </row>
        <row r="1660">
          <cell r="F1660">
            <v>138564.01</v>
          </cell>
          <cell r="G1660">
            <v>0</v>
          </cell>
          <cell r="I1660">
            <v>0</v>
          </cell>
          <cell r="J1660">
            <v>138564.01</v>
          </cell>
          <cell r="K1660">
            <v>53006</v>
          </cell>
        </row>
        <row r="1661">
          <cell r="F1661">
            <v>251331.3</v>
          </cell>
          <cell r="G1661">
            <v>0</v>
          </cell>
          <cell r="I1661">
            <v>0</v>
          </cell>
          <cell r="J1661">
            <v>251331.3</v>
          </cell>
          <cell r="K1661">
            <v>475275</v>
          </cell>
        </row>
        <row r="1662">
          <cell r="F1662">
            <v>62896.72</v>
          </cell>
          <cell r="G1662">
            <v>0</v>
          </cell>
          <cell r="I1662">
            <v>0</v>
          </cell>
          <cell r="J1662">
            <v>62896.72</v>
          </cell>
          <cell r="K1662">
            <v>23116</v>
          </cell>
        </row>
        <row r="1663">
          <cell r="F1663">
            <v>58207.15</v>
          </cell>
          <cell r="G1663">
            <v>0</v>
          </cell>
          <cell r="I1663">
            <v>0</v>
          </cell>
          <cell r="J1663">
            <v>58207.15</v>
          </cell>
          <cell r="K1663">
            <v>19284</v>
          </cell>
        </row>
        <row r="1664">
          <cell r="F1664">
            <v>31961.24</v>
          </cell>
          <cell r="G1664">
            <v>0</v>
          </cell>
          <cell r="I1664">
            <v>0</v>
          </cell>
          <cell r="J1664">
            <v>31961.24</v>
          </cell>
          <cell r="K1664">
            <v>63822</v>
          </cell>
        </row>
        <row r="1665">
          <cell r="F1665">
            <v>161948.07999999999</v>
          </cell>
          <cell r="G1665">
            <v>0</v>
          </cell>
          <cell r="I1665">
            <v>0</v>
          </cell>
          <cell r="J1665">
            <v>161948.07999999999</v>
          </cell>
          <cell r="K1665">
            <v>91812</v>
          </cell>
        </row>
        <row r="1666">
          <cell r="F1666">
            <v>123850.28</v>
          </cell>
          <cell r="G1666">
            <v>0</v>
          </cell>
          <cell r="I1666">
            <v>0</v>
          </cell>
          <cell r="J1666">
            <v>123850.28</v>
          </cell>
          <cell r="K1666">
            <v>14836</v>
          </cell>
        </row>
        <row r="1667">
          <cell r="F1667">
            <v>3549.72</v>
          </cell>
          <cell r="G1667">
            <v>0</v>
          </cell>
          <cell r="I1667">
            <v>0</v>
          </cell>
          <cell r="J1667">
            <v>3549.72</v>
          </cell>
          <cell r="K1667">
            <v>3322</v>
          </cell>
        </row>
        <row r="1668">
          <cell r="F1668">
            <v>21835.48</v>
          </cell>
          <cell r="G1668">
            <v>0</v>
          </cell>
          <cell r="I1668">
            <v>0</v>
          </cell>
          <cell r="J1668">
            <v>21835.48</v>
          </cell>
          <cell r="K1668">
            <v>20545</v>
          </cell>
        </row>
        <row r="1669">
          <cell r="F1669">
            <v>4418.6400000000003</v>
          </cell>
          <cell r="G1669">
            <v>0</v>
          </cell>
          <cell r="I1669">
            <v>0</v>
          </cell>
          <cell r="J1669">
            <v>4418.6400000000003</v>
          </cell>
          <cell r="K1669">
            <v>0</v>
          </cell>
        </row>
        <row r="1670">
          <cell r="F1670">
            <v>9698.1200000000008</v>
          </cell>
          <cell r="G1670">
            <v>0</v>
          </cell>
          <cell r="I1670">
            <v>0</v>
          </cell>
          <cell r="J1670">
            <v>9698.1200000000008</v>
          </cell>
          <cell r="K1670">
            <v>0</v>
          </cell>
        </row>
        <row r="1671">
          <cell r="F1671">
            <v>35370.559999999998</v>
          </cell>
          <cell r="G1671">
            <v>0</v>
          </cell>
          <cell r="I1671">
            <v>0</v>
          </cell>
          <cell r="J1671">
            <v>35370.559999999998</v>
          </cell>
          <cell r="K1671">
            <v>91</v>
          </cell>
        </row>
        <row r="1672">
          <cell r="F1672">
            <v>-5661.39</v>
          </cell>
          <cell r="G1672">
            <v>0</v>
          </cell>
          <cell r="I1672">
            <v>0</v>
          </cell>
          <cell r="J1672">
            <v>-5661.39</v>
          </cell>
          <cell r="K1672">
            <v>2281</v>
          </cell>
        </row>
        <row r="1673">
          <cell r="F1673">
            <v>174537.8</v>
          </cell>
          <cell r="G1673">
            <v>0</v>
          </cell>
          <cell r="I1673">
            <v>0</v>
          </cell>
          <cell r="J1673">
            <v>174537.8</v>
          </cell>
          <cell r="K1673">
            <v>16953</v>
          </cell>
        </row>
        <row r="1674">
          <cell r="F1674">
            <v>0</v>
          </cell>
          <cell r="G1674">
            <v>0</v>
          </cell>
          <cell r="I1674">
            <v>0</v>
          </cell>
          <cell r="J1674">
            <v>0</v>
          </cell>
          <cell r="K1674">
            <v>0</v>
          </cell>
        </row>
        <row r="1675">
          <cell r="F1675">
            <v>0</v>
          </cell>
          <cell r="G1675">
            <v>0</v>
          </cell>
          <cell r="I1675">
            <v>0</v>
          </cell>
          <cell r="J1675">
            <v>0</v>
          </cell>
          <cell r="K1675">
            <v>0</v>
          </cell>
        </row>
        <row r="1676">
          <cell r="F1676">
            <v>0</v>
          </cell>
          <cell r="G1676">
            <v>0</v>
          </cell>
          <cell r="I1676">
            <v>0</v>
          </cell>
          <cell r="J1676">
            <v>0</v>
          </cell>
          <cell r="K1676">
            <v>0</v>
          </cell>
        </row>
        <row r="1677">
          <cell r="F1677">
            <v>0</v>
          </cell>
          <cell r="G1677">
            <v>0</v>
          </cell>
          <cell r="I1677">
            <v>0</v>
          </cell>
          <cell r="J1677">
            <v>0</v>
          </cell>
          <cell r="K1677">
            <v>0</v>
          </cell>
        </row>
        <row r="1678">
          <cell r="F1678">
            <v>0</v>
          </cell>
          <cell r="G1678">
            <v>0</v>
          </cell>
          <cell r="I1678">
            <v>0</v>
          </cell>
          <cell r="J1678">
            <v>0</v>
          </cell>
          <cell r="K1678">
            <v>0</v>
          </cell>
        </row>
        <row r="1679">
          <cell r="F1679">
            <v>0</v>
          </cell>
          <cell r="G1679">
            <v>0</v>
          </cell>
          <cell r="I1679">
            <v>0</v>
          </cell>
          <cell r="J1679">
            <v>0</v>
          </cell>
          <cell r="K1679">
            <v>0</v>
          </cell>
        </row>
        <row r="1680">
          <cell r="F1680">
            <v>0</v>
          </cell>
          <cell r="G1680">
            <v>0</v>
          </cell>
          <cell r="I1680">
            <v>0</v>
          </cell>
          <cell r="J1680">
            <v>0</v>
          </cell>
          <cell r="K1680">
            <v>0</v>
          </cell>
        </row>
        <row r="1681">
          <cell r="F1681">
            <v>0</v>
          </cell>
          <cell r="G1681">
            <v>0</v>
          </cell>
          <cell r="I1681">
            <v>0</v>
          </cell>
          <cell r="J1681">
            <v>0</v>
          </cell>
          <cell r="K1681">
            <v>0</v>
          </cell>
        </row>
        <row r="1682">
          <cell r="F1682">
            <v>0</v>
          </cell>
          <cell r="G1682">
            <v>0</v>
          </cell>
          <cell r="I1682">
            <v>0</v>
          </cell>
          <cell r="J1682">
            <v>0</v>
          </cell>
          <cell r="K1682">
            <v>0</v>
          </cell>
        </row>
        <row r="1683">
          <cell r="F1683">
            <v>0</v>
          </cell>
          <cell r="G1683">
            <v>0</v>
          </cell>
          <cell r="I1683">
            <v>0</v>
          </cell>
          <cell r="J1683">
            <v>0</v>
          </cell>
          <cell r="K1683">
            <v>0</v>
          </cell>
        </row>
        <row r="1684">
          <cell r="F1684">
            <v>0</v>
          </cell>
          <cell r="G1684">
            <v>0</v>
          </cell>
          <cell r="I1684">
            <v>0</v>
          </cell>
          <cell r="J1684">
            <v>0</v>
          </cell>
          <cell r="K1684">
            <v>0</v>
          </cell>
        </row>
        <row r="1685">
          <cell r="F1685">
            <v>0</v>
          </cell>
          <cell r="G1685">
            <v>0</v>
          </cell>
          <cell r="I1685">
            <v>0</v>
          </cell>
          <cell r="J1685">
            <v>0</v>
          </cell>
          <cell r="K1685">
            <v>0</v>
          </cell>
        </row>
        <row r="1686">
          <cell r="F1686">
            <v>0</v>
          </cell>
          <cell r="G1686">
            <v>0</v>
          </cell>
          <cell r="I1686">
            <v>0</v>
          </cell>
          <cell r="J1686">
            <v>0</v>
          </cell>
          <cell r="K1686">
            <v>0</v>
          </cell>
        </row>
        <row r="1687">
          <cell r="F1687">
            <v>0</v>
          </cell>
          <cell r="G1687">
            <v>0</v>
          </cell>
          <cell r="I1687">
            <v>0</v>
          </cell>
          <cell r="J1687">
            <v>0</v>
          </cell>
          <cell r="K1687">
            <v>0</v>
          </cell>
        </row>
        <row r="1688">
          <cell r="F1688">
            <v>0</v>
          </cell>
          <cell r="G1688">
            <v>0</v>
          </cell>
          <cell r="I1688">
            <v>0</v>
          </cell>
          <cell r="J1688">
            <v>0</v>
          </cell>
          <cell r="K1688">
            <v>0</v>
          </cell>
        </row>
        <row r="1689">
          <cell r="F1689">
            <v>0</v>
          </cell>
          <cell r="G1689">
            <v>0</v>
          </cell>
          <cell r="I1689">
            <v>0</v>
          </cell>
          <cell r="J1689">
            <v>0</v>
          </cell>
          <cell r="K1689">
            <v>0</v>
          </cell>
        </row>
        <row r="1690">
          <cell r="F1690">
            <v>0</v>
          </cell>
          <cell r="G1690">
            <v>0</v>
          </cell>
          <cell r="I1690">
            <v>0</v>
          </cell>
          <cell r="J1690">
            <v>0</v>
          </cell>
          <cell r="K1690">
            <v>0</v>
          </cell>
        </row>
        <row r="1691">
          <cell r="F1691">
            <v>5096747.95</v>
          </cell>
          <cell r="G1691">
            <v>0</v>
          </cell>
          <cell r="I1691">
            <v>0</v>
          </cell>
          <cell r="J1691">
            <v>5096747.95</v>
          </cell>
          <cell r="K1691">
            <v>1738943</v>
          </cell>
        </row>
        <row r="1692">
          <cell r="F1692">
            <v>0</v>
          </cell>
          <cell r="G1692">
            <v>0</v>
          </cell>
          <cell r="I1692">
            <v>0</v>
          </cell>
          <cell r="J1692">
            <v>0</v>
          </cell>
          <cell r="K1692">
            <v>48241</v>
          </cell>
        </row>
        <row r="1693">
          <cell r="F1693">
            <v>0</v>
          </cell>
          <cell r="G1693">
            <v>0</v>
          </cell>
          <cell r="I1693">
            <v>0</v>
          </cell>
          <cell r="J1693">
            <v>0</v>
          </cell>
          <cell r="K1693">
            <v>0</v>
          </cell>
        </row>
        <row r="1694">
          <cell r="F1694">
            <v>0</v>
          </cell>
          <cell r="G1694">
            <v>0</v>
          </cell>
          <cell r="I1694">
            <v>0</v>
          </cell>
          <cell r="J1694">
            <v>0</v>
          </cell>
          <cell r="K1694">
            <v>11507</v>
          </cell>
        </row>
        <row r="1695">
          <cell r="F1695">
            <v>0</v>
          </cell>
          <cell r="G1695">
            <v>0</v>
          </cell>
          <cell r="I1695">
            <v>0</v>
          </cell>
          <cell r="J1695">
            <v>0</v>
          </cell>
          <cell r="K1695">
            <v>47984</v>
          </cell>
        </row>
        <row r="1696">
          <cell r="F1696">
            <v>0</v>
          </cell>
          <cell r="G1696">
            <v>0</v>
          </cell>
          <cell r="I1696">
            <v>0</v>
          </cell>
          <cell r="J1696">
            <v>0</v>
          </cell>
          <cell r="K1696">
            <v>107732</v>
          </cell>
        </row>
        <row r="1697">
          <cell r="F1697">
            <v>5844498.4000000004</v>
          </cell>
          <cell r="G1697">
            <v>0</v>
          </cell>
          <cell r="I1697">
            <v>0</v>
          </cell>
          <cell r="J1697">
            <v>5844498.4000000004</v>
          </cell>
          <cell r="K1697">
            <v>5077358.87</v>
          </cell>
        </row>
        <row r="1699">
          <cell r="F1699">
            <v>168966.93</v>
          </cell>
          <cell r="G1699">
            <v>0</v>
          </cell>
          <cell r="I1699">
            <v>0</v>
          </cell>
          <cell r="J1699">
            <v>168966.93</v>
          </cell>
          <cell r="K1699">
            <v>168967</v>
          </cell>
        </row>
        <row r="1700">
          <cell r="F1700">
            <v>168966.93</v>
          </cell>
          <cell r="G1700">
            <v>0</v>
          </cell>
          <cell r="I1700">
            <v>0</v>
          </cell>
          <cell r="J1700">
            <v>168966.93</v>
          </cell>
          <cell r="K1700">
            <v>168967</v>
          </cell>
        </row>
        <row r="1701">
          <cell r="F1701">
            <v>0</v>
          </cell>
          <cell r="G1701">
            <v>0</v>
          </cell>
          <cell r="I1701">
            <v>0</v>
          </cell>
          <cell r="J1701">
            <v>0</v>
          </cell>
          <cell r="K1701">
            <v>52252</v>
          </cell>
        </row>
        <row r="1702">
          <cell r="F1702">
            <v>0</v>
          </cell>
          <cell r="G1702">
            <v>0</v>
          </cell>
          <cell r="I1702">
            <v>0</v>
          </cell>
          <cell r="J1702">
            <v>0</v>
          </cell>
          <cell r="K1702">
            <v>142674</v>
          </cell>
        </row>
        <row r="1703">
          <cell r="F1703">
            <v>0</v>
          </cell>
          <cell r="G1703">
            <v>0</v>
          </cell>
          <cell r="I1703">
            <v>0</v>
          </cell>
          <cell r="J1703">
            <v>0</v>
          </cell>
          <cell r="K1703">
            <v>194926</v>
          </cell>
        </row>
        <row r="1704">
          <cell r="F1704">
            <v>0</v>
          </cell>
          <cell r="G1704">
            <v>0</v>
          </cell>
          <cell r="I1704">
            <v>0</v>
          </cell>
          <cell r="J1704">
            <v>0</v>
          </cell>
          <cell r="K1704">
            <v>540000</v>
          </cell>
        </row>
        <row r="1705">
          <cell r="F1705">
            <v>0</v>
          </cell>
          <cell r="G1705">
            <v>0</v>
          </cell>
          <cell r="I1705">
            <v>0</v>
          </cell>
          <cell r="J1705">
            <v>0</v>
          </cell>
          <cell r="K1705">
            <v>0</v>
          </cell>
        </row>
        <row r="1706">
          <cell r="F1706">
            <v>0</v>
          </cell>
          <cell r="G1706">
            <v>0</v>
          </cell>
          <cell r="I1706">
            <v>0</v>
          </cell>
          <cell r="J1706">
            <v>0</v>
          </cell>
          <cell r="K1706">
            <v>540000</v>
          </cell>
        </row>
        <row r="1707">
          <cell r="F1707">
            <v>8338.66</v>
          </cell>
          <cell r="G1707">
            <v>0</v>
          </cell>
          <cell r="I1707">
            <v>0</v>
          </cell>
          <cell r="J1707">
            <v>8338.66</v>
          </cell>
          <cell r="K1707">
            <v>8339</v>
          </cell>
        </row>
        <row r="1708">
          <cell r="F1708">
            <v>8338.66</v>
          </cell>
          <cell r="G1708">
            <v>0</v>
          </cell>
          <cell r="I1708">
            <v>0</v>
          </cell>
          <cell r="J1708">
            <v>8338.66</v>
          </cell>
          <cell r="K1708">
            <v>8339</v>
          </cell>
        </row>
        <row r="1709">
          <cell r="F1709">
            <v>0</v>
          </cell>
          <cell r="G1709">
            <v>0</v>
          </cell>
          <cell r="I1709">
            <v>0</v>
          </cell>
          <cell r="J1709">
            <v>0</v>
          </cell>
          <cell r="K1709">
            <v>888000</v>
          </cell>
        </row>
        <row r="1710">
          <cell r="F1710">
            <v>0</v>
          </cell>
          <cell r="G1710">
            <v>0</v>
          </cell>
          <cell r="I1710">
            <v>0</v>
          </cell>
          <cell r="J1710">
            <v>0</v>
          </cell>
          <cell r="K1710">
            <v>0</v>
          </cell>
        </row>
        <row r="1711">
          <cell r="F1711">
            <v>0</v>
          </cell>
          <cell r="G1711">
            <v>0</v>
          </cell>
          <cell r="I1711">
            <v>0</v>
          </cell>
          <cell r="J1711">
            <v>0</v>
          </cell>
          <cell r="K1711">
            <v>888000</v>
          </cell>
        </row>
        <row r="1712">
          <cell r="F1712">
            <v>502502.34</v>
          </cell>
          <cell r="G1712">
            <v>0</v>
          </cell>
          <cell r="I1712">
            <v>0</v>
          </cell>
          <cell r="J1712">
            <v>502502.34</v>
          </cell>
          <cell r="K1712">
            <v>346698</v>
          </cell>
        </row>
        <row r="1713">
          <cell r="F1713">
            <v>103099.49</v>
          </cell>
          <cell r="G1713">
            <v>0</v>
          </cell>
          <cell r="I1713">
            <v>0</v>
          </cell>
          <cell r="J1713">
            <v>103099.49</v>
          </cell>
          <cell r="K1713">
            <v>0</v>
          </cell>
        </row>
        <row r="1714">
          <cell r="F1714">
            <v>2500</v>
          </cell>
          <cell r="G1714">
            <v>0</v>
          </cell>
          <cell r="I1714">
            <v>0</v>
          </cell>
          <cell r="J1714">
            <v>2500</v>
          </cell>
          <cell r="K1714">
            <v>0</v>
          </cell>
        </row>
        <row r="1715">
          <cell r="F1715">
            <v>0</v>
          </cell>
          <cell r="G1715">
            <v>0</v>
          </cell>
          <cell r="I1715">
            <v>0</v>
          </cell>
          <cell r="J1715">
            <v>0</v>
          </cell>
          <cell r="K1715">
            <v>0</v>
          </cell>
        </row>
        <row r="1716">
          <cell r="F1716">
            <v>0</v>
          </cell>
          <cell r="G1716">
            <v>0</v>
          </cell>
          <cell r="I1716">
            <v>0</v>
          </cell>
          <cell r="J1716">
            <v>0</v>
          </cell>
          <cell r="K1716">
            <v>0</v>
          </cell>
        </row>
        <row r="1717">
          <cell r="F1717">
            <v>608101.82999999996</v>
          </cell>
          <cell r="G1717">
            <v>0</v>
          </cell>
          <cell r="I1717">
            <v>0</v>
          </cell>
          <cell r="J1717">
            <v>608101.82999999996</v>
          </cell>
          <cell r="K1717">
            <v>346698</v>
          </cell>
        </row>
        <row r="1718">
          <cell r="F1718">
            <v>0</v>
          </cell>
          <cell r="G1718">
            <v>0</v>
          </cell>
          <cell r="I1718">
            <v>0</v>
          </cell>
          <cell r="J1718">
            <v>0</v>
          </cell>
          <cell r="K1718">
            <v>585700</v>
          </cell>
        </row>
        <row r="1719">
          <cell r="F1719">
            <v>0</v>
          </cell>
          <cell r="G1719">
            <v>0</v>
          </cell>
          <cell r="I1719">
            <v>0</v>
          </cell>
          <cell r="J1719">
            <v>0</v>
          </cell>
          <cell r="K1719">
            <v>2500</v>
          </cell>
        </row>
        <row r="1720">
          <cell r="F1720">
            <v>0</v>
          </cell>
          <cell r="G1720">
            <v>0</v>
          </cell>
          <cell r="I1720">
            <v>0</v>
          </cell>
          <cell r="J1720">
            <v>0</v>
          </cell>
          <cell r="K1720">
            <v>588200</v>
          </cell>
        </row>
        <row r="1721">
          <cell r="F1721">
            <v>785407.42</v>
          </cell>
          <cell r="G1721">
            <v>0</v>
          </cell>
          <cell r="I1721">
            <v>0</v>
          </cell>
          <cell r="J1721">
            <v>785407.42</v>
          </cell>
          <cell r="K1721">
            <v>2735130</v>
          </cell>
        </row>
        <row r="1723">
          <cell r="F1723">
            <v>0</v>
          </cell>
          <cell r="G1723">
            <v>0</v>
          </cell>
          <cell r="I1723">
            <v>0</v>
          </cell>
          <cell r="J1723">
            <v>0</v>
          </cell>
          <cell r="K1723">
            <v>0</v>
          </cell>
        </row>
        <row r="1724">
          <cell r="F1724">
            <v>0</v>
          </cell>
          <cell r="G1724">
            <v>0</v>
          </cell>
          <cell r="I1724">
            <v>0</v>
          </cell>
          <cell r="J1724">
            <v>0</v>
          </cell>
          <cell r="K1724">
            <v>0</v>
          </cell>
        </row>
        <row r="1725">
          <cell r="F1725">
            <v>0</v>
          </cell>
          <cell r="G1725">
            <v>0</v>
          </cell>
          <cell r="I1725">
            <v>0</v>
          </cell>
          <cell r="J1725">
            <v>0</v>
          </cell>
          <cell r="K1725">
            <v>570000</v>
          </cell>
        </row>
        <row r="1726">
          <cell r="F1726">
            <v>0</v>
          </cell>
          <cell r="G1726">
            <v>0</v>
          </cell>
          <cell r="I1726">
            <v>0</v>
          </cell>
          <cell r="J1726">
            <v>0</v>
          </cell>
          <cell r="K1726">
            <v>0</v>
          </cell>
        </row>
        <row r="1727">
          <cell r="F1727">
            <v>0</v>
          </cell>
          <cell r="G1727">
            <v>0</v>
          </cell>
          <cell r="I1727">
            <v>0</v>
          </cell>
          <cell r="J1727">
            <v>0</v>
          </cell>
          <cell r="K1727">
            <v>1436820</v>
          </cell>
        </row>
        <row r="1728">
          <cell r="F1728">
            <v>156707.01999999999</v>
          </cell>
          <cell r="G1728">
            <v>0</v>
          </cell>
          <cell r="I1728">
            <v>0</v>
          </cell>
          <cell r="J1728">
            <v>156707.01999999999</v>
          </cell>
          <cell r="K1728">
            <v>0</v>
          </cell>
        </row>
        <row r="1729">
          <cell r="F1729">
            <v>156707.01999999999</v>
          </cell>
          <cell r="G1729">
            <v>0</v>
          </cell>
          <cell r="I1729">
            <v>0</v>
          </cell>
          <cell r="J1729">
            <v>156707.01999999999</v>
          </cell>
          <cell r="K1729">
            <v>2006820</v>
          </cell>
        </row>
        <row r="1730">
          <cell r="F1730">
            <v>0</v>
          </cell>
          <cell r="G1730">
            <v>0</v>
          </cell>
          <cell r="I1730">
            <v>0</v>
          </cell>
          <cell r="J1730">
            <v>0</v>
          </cell>
          <cell r="K1730">
            <v>393646</v>
          </cell>
        </row>
        <row r="1731">
          <cell r="F1731">
            <v>0</v>
          </cell>
          <cell r="G1731">
            <v>0</v>
          </cell>
          <cell r="I1731">
            <v>0</v>
          </cell>
          <cell r="J1731">
            <v>0</v>
          </cell>
          <cell r="K1731">
            <v>43060</v>
          </cell>
        </row>
        <row r="1732">
          <cell r="F1732">
            <v>0</v>
          </cell>
          <cell r="G1732">
            <v>0</v>
          </cell>
          <cell r="I1732">
            <v>0</v>
          </cell>
          <cell r="J1732">
            <v>0</v>
          </cell>
          <cell r="K1732">
            <v>3032</v>
          </cell>
        </row>
        <row r="1733">
          <cell r="F1733">
            <v>0</v>
          </cell>
          <cell r="G1733">
            <v>0</v>
          </cell>
          <cell r="I1733">
            <v>0</v>
          </cell>
          <cell r="J1733">
            <v>0</v>
          </cell>
          <cell r="K1733">
            <v>35360</v>
          </cell>
        </row>
        <row r="1734">
          <cell r="F1734">
            <v>0</v>
          </cell>
          <cell r="G1734">
            <v>0</v>
          </cell>
          <cell r="I1734">
            <v>0</v>
          </cell>
          <cell r="J1734">
            <v>0</v>
          </cell>
          <cell r="K1734">
            <v>36129</v>
          </cell>
        </row>
        <row r="1735">
          <cell r="F1735">
            <v>0</v>
          </cell>
          <cell r="G1735">
            <v>0</v>
          </cell>
          <cell r="I1735">
            <v>0</v>
          </cell>
          <cell r="J1735">
            <v>0</v>
          </cell>
          <cell r="K1735">
            <v>0</v>
          </cell>
        </row>
        <row r="1736">
          <cell r="F1736">
            <v>0</v>
          </cell>
          <cell r="G1736">
            <v>0</v>
          </cell>
          <cell r="I1736">
            <v>0</v>
          </cell>
          <cell r="J1736">
            <v>0</v>
          </cell>
          <cell r="K1736">
            <v>1063760</v>
          </cell>
        </row>
        <row r="1737">
          <cell r="F1737">
            <v>0</v>
          </cell>
          <cell r="G1737">
            <v>0</v>
          </cell>
          <cell r="I1737">
            <v>0</v>
          </cell>
          <cell r="J1737">
            <v>0</v>
          </cell>
          <cell r="K1737">
            <v>0</v>
          </cell>
        </row>
        <row r="1738">
          <cell r="F1738">
            <v>28754722.34</v>
          </cell>
          <cell r="G1738">
            <v>0</v>
          </cell>
          <cell r="I1738">
            <v>0</v>
          </cell>
          <cell r="J1738">
            <v>28754722.34</v>
          </cell>
          <cell r="K1738">
            <v>0</v>
          </cell>
        </row>
        <row r="1739">
          <cell r="F1739">
            <v>28754722.34</v>
          </cell>
          <cell r="G1739">
            <v>0</v>
          </cell>
          <cell r="I1739">
            <v>0</v>
          </cell>
          <cell r="J1739">
            <v>28754722.34</v>
          </cell>
          <cell r="K1739">
            <v>1574987</v>
          </cell>
        </row>
        <row r="1740">
          <cell r="F1740">
            <v>0</v>
          </cell>
          <cell r="G1740">
            <v>0</v>
          </cell>
          <cell r="I1740">
            <v>0</v>
          </cell>
          <cell r="J1740">
            <v>0</v>
          </cell>
          <cell r="K1740">
            <v>4303613</v>
          </cell>
        </row>
        <row r="1741">
          <cell r="F1741">
            <v>0</v>
          </cell>
          <cell r="G1741">
            <v>0</v>
          </cell>
          <cell r="I1741">
            <v>0</v>
          </cell>
          <cell r="J1741">
            <v>0</v>
          </cell>
          <cell r="K1741">
            <v>0</v>
          </cell>
        </row>
        <row r="1742">
          <cell r="F1742">
            <v>0</v>
          </cell>
          <cell r="G1742">
            <v>0</v>
          </cell>
          <cell r="I1742">
            <v>0</v>
          </cell>
          <cell r="J1742">
            <v>0</v>
          </cell>
          <cell r="K1742">
            <v>739</v>
          </cell>
        </row>
        <row r="1743">
          <cell r="F1743">
            <v>0</v>
          </cell>
          <cell r="G1743">
            <v>0</v>
          </cell>
          <cell r="I1743">
            <v>0</v>
          </cell>
          <cell r="J1743">
            <v>0</v>
          </cell>
          <cell r="K1743">
            <v>3930316</v>
          </cell>
        </row>
        <row r="1744">
          <cell r="F1744">
            <v>3678991.25</v>
          </cell>
          <cell r="G1744">
            <v>0</v>
          </cell>
          <cell r="I1744">
            <v>0</v>
          </cell>
          <cell r="J1744">
            <v>3678991.25</v>
          </cell>
          <cell r="K1744">
            <v>0</v>
          </cell>
        </row>
        <row r="1745">
          <cell r="F1745">
            <v>0</v>
          </cell>
          <cell r="G1745">
            <v>0</v>
          </cell>
          <cell r="I1745">
            <v>0</v>
          </cell>
          <cell r="J1745">
            <v>0</v>
          </cell>
          <cell r="K1745">
            <v>0</v>
          </cell>
        </row>
        <row r="1746">
          <cell r="F1746">
            <v>3678991.25</v>
          </cell>
          <cell r="G1746">
            <v>0</v>
          </cell>
          <cell r="I1746">
            <v>0</v>
          </cell>
          <cell r="J1746">
            <v>3678991.25</v>
          </cell>
          <cell r="K1746">
            <v>8234668</v>
          </cell>
        </row>
        <row r="1747">
          <cell r="F1747">
            <v>0</v>
          </cell>
          <cell r="G1747">
            <v>0</v>
          </cell>
          <cell r="I1747">
            <v>0</v>
          </cell>
          <cell r="J1747">
            <v>0</v>
          </cell>
          <cell r="K1747">
            <v>618202</v>
          </cell>
        </row>
        <row r="1748">
          <cell r="F1748">
            <v>0</v>
          </cell>
          <cell r="G1748">
            <v>0</v>
          </cell>
          <cell r="I1748">
            <v>0</v>
          </cell>
          <cell r="J1748">
            <v>0</v>
          </cell>
          <cell r="K1748">
            <v>6213021</v>
          </cell>
        </row>
        <row r="1749">
          <cell r="F1749">
            <v>7465407.7599999998</v>
          </cell>
          <cell r="G1749">
            <v>0</v>
          </cell>
          <cell r="I1749">
            <v>0</v>
          </cell>
          <cell r="J1749">
            <v>7465407.7599999998</v>
          </cell>
          <cell r="K1749">
            <v>0</v>
          </cell>
        </row>
        <row r="1750">
          <cell r="F1750">
            <v>0</v>
          </cell>
          <cell r="G1750">
            <v>0</v>
          </cell>
          <cell r="I1750">
            <v>0</v>
          </cell>
          <cell r="J1750">
            <v>0</v>
          </cell>
          <cell r="K1750">
            <v>0</v>
          </cell>
        </row>
        <row r="1751">
          <cell r="F1751">
            <v>7465407.7599999998</v>
          </cell>
          <cell r="G1751">
            <v>0</v>
          </cell>
          <cell r="I1751">
            <v>0</v>
          </cell>
          <cell r="J1751">
            <v>7465407.7599999998</v>
          </cell>
          <cell r="K1751">
            <v>6831223</v>
          </cell>
        </row>
        <row r="1752">
          <cell r="F1752">
            <v>0</v>
          </cell>
          <cell r="G1752">
            <v>0</v>
          </cell>
          <cell r="I1752">
            <v>0</v>
          </cell>
          <cell r="J1752">
            <v>0</v>
          </cell>
          <cell r="K1752">
            <v>333516</v>
          </cell>
        </row>
        <row r="1753">
          <cell r="F1753">
            <v>0</v>
          </cell>
          <cell r="G1753">
            <v>0</v>
          </cell>
          <cell r="I1753">
            <v>0</v>
          </cell>
          <cell r="J1753">
            <v>0</v>
          </cell>
          <cell r="K1753">
            <v>4532788</v>
          </cell>
        </row>
        <row r="1754">
          <cell r="F1754">
            <v>1983875.95</v>
          </cell>
          <cell r="G1754">
            <v>0</v>
          </cell>
          <cell r="I1754">
            <v>0</v>
          </cell>
          <cell r="J1754">
            <v>1983875.95</v>
          </cell>
          <cell r="K1754">
            <v>0</v>
          </cell>
        </row>
        <row r="1755">
          <cell r="F1755">
            <v>1983875.95</v>
          </cell>
          <cell r="G1755">
            <v>0</v>
          </cell>
          <cell r="I1755">
            <v>0</v>
          </cell>
          <cell r="J1755">
            <v>1983875.95</v>
          </cell>
          <cell r="K1755">
            <v>4866304</v>
          </cell>
        </row>
        <row r="1756">
          <cell r="F1756">
            <v>774898.41</v>
          </cell>
          <cell r="G1756">
            <v>0</v>
          </cell>
          <cell r="I1756">
            <v>0</v>
          </cell>
          <cell r="J1756">
            <v>774898.41</v>
          </cell>
          <cell r="K1756">
            <v>774898</v>
          </cell>
        </row>
        <row r="1757">
          <cell r="F1757">
            <v>226568.42</v>
          </cell>
          <cell r="G1757">
            <v>0</v>
          </cell>
          <cell r="I1757">
            <v>0</v>
          </cell>
          <cell r="J1757">
            <v>226568.42</v>
          </cell>
          <cell r="K1757">
            <v>180105</v>
          </cell>
        </row>
        <row r="1758">
          <cell r="F1758">
            <v>0</v>
          </cell>
          <cell r="G1758">
            <v>0</v>
          </cell>
          <cell r="I1758">
            <v>0</v>
          </cell>
          <cell r="J1758">
            <v>0</v>
          </cell>
          <cell r="K1758">
            <v>0</v>
          </cell>
        </row>
        <row r="1759">
          <cell r="F1759">
            <v>0</v>
          </cell>
          <cell r="G1759">
            <v>0</v>
          </cell>
          <cell r="I1759">
            <v>0</v>
          </cell>
          <cell r="J1759">
            <v>0</v>
          </cell>
          <cell r="K1759">
            <v>0</v>
          </cell>
        </row>
        <row r="1760">
          <cell r="F1760">
            <v>0</v>
          </cell>
          <cell r="G1760">
            <v>0</v>
          </cell>
          <cell r="I1760">
            <v>0</v>
          </cell>
          <cell r="J1760">
            <v>0</v>
          </cell>
          <cell r="K1760">
            <v>0</v>
          </cell>
        </row>
        <row r="1761">
          <cell r="F1761">
            <v>0</v>
          </cell>
          <cell r="G1761">
            <v>0</v>
          </cell>
          <cell r="I1761">
            <v>0</v>
          </cell>
          <cell r="J1761">
            <v>0</v>
          </cell>
          <cell r="K1761">
            <v>0</v>
          </cell>
        </row>
        <row r="1762">
          <cell r="F1762">
            <v>0</v>
          </cell>
          <cell r="G1762">
            <v>0</v>
          </cell>
          <cell r="I1762">
            <v>0</v>
          </cell>
          <cell r="J1762">
            <v>0</v>
          </cell>
          <cell r="K1762">
            <v>0</v>
          </cell>
        </row>
        <row r="1763">
          <cell r="F1763">
            <v>1001466.83</v>
          </cell>
          <cell r="G1763">
            <v>0</v>
          </cell>
          <cell r="I1763">
            <v>0</v>
          </cell>
          <cell r="J1763">
            <v>1001466.83</v>
          </cell>
          <cell r="K1763">
            <v>955003</v>
          </cell>
        </row>
        <row r="1764">
          <cell r="F1764">
            <v>0</v>
          </cell>
          <cell r="G1764">
            <v>0</v>
          </cell>
          <cell r="I1764">
            <v>0</v>
          </cell>
          <cell r="J1764">
            <v>0</v>
          </cell>
          <cell r="K1764">
            <v>682963</v>
          </cell>
        </row>
        <row r="1765">
          <cell r="F1765">
            <v>0</v>
          </cell>
          <cell r="G1765">
            <v>0</v>
          </cell>
          <cell r="I1765">
            <v>0</v>
          </cell>
          <cell r="J1765">
            <v>0</v>
          </cell>
          <cell r="K1765">
            <v>110674</v>
          </cell>
        </row>
        <row r="1766">
          <cell r="F1766">
            <v>0</v>
          </cell>
          <cell r="G1766">
            <v>0</v>
          </cell>
          <cell r="I1766">
            <v>0</v>
          </cell>
          <cell r="J1766">
            <v>0</v>
          </cell>
          <cell r="K1766">
            <v>350000</v>
          </cell>
        </row>
        <row r="1767">
          <cell r="F1767">
            <v>0</v>
          </cell>
          <cell r="G1767">
            <v>0</v>
          </cell>
          <cell r="I1767">
            <v>0</v>
          </cell>
          <cell r="J1767">
            <v>0</v>
          </cell>
          <cell r="K1767">
            <v>3008234</v>
          </cell>
        </row>
        <row r="1768">
          <cell r="F1768">
            <v>0</v>
          </cell>
          <cell r="G1768">
            <v>0</v>
          </cell>
          <cell r="I1768">
            <v>0</v>
          </cell>
          <cell r="J1768">
            <v>0</v>
          </cell>
          <cell r="K1768">
            <v>4151871</v>
          </cell>
        </row>
        <row r="1769">
          <cell r="F1769">
            <v>43041171.149999999</v>
          </cell>
          <cell r="G1769">
            <v>0</v>
          </cell>
          <cell r="I1769">
            <v>0</v>
          </cell>
          <cell r="J1769">
            <v>43041171.149999999</v>
          </cell>
          <cell r="K1769">
            <v>28620876</v>
          </cell>
        </row>
        <row r="1771">
          <cell r="F1771">
            <v>1058023.6200000001</v>
          </cell>
          <cell r="G1771">
            <v>0</v>
          </cell>
          <cell r="I1771">
            <v>0</v>
          </cell>
          <cell r="J1771">
            <v>1058023.6200000001</v>
          </cell>
          <cell r="K1771">
            <v>1053530</v>
          </cell>
        </row>
        <row r="1772">
          <cell r="F1772">
            <v>0</v>
          </cell>
          <cell r="G1772">
            <v>0</v>
          </cell>
          <cell r="I1772">
            <v>0</v>
          </cell>
          <cell r="J1772">
            <v>0</v>
          </cell>
          <cell r="K1772">
            <v>423996</v>
          </cell>
        </row>
        <row r="1773">
          <cell r="F1773">
            <v>2605956.73</v>
          </cell>
          <cell r="G1773">
            <v>0</v>
          </cell>
          <cell r="I1773">
            <v>0</v>
          </cell>
          <cell r="J1773">
            <v>2605956.73</v>
          </cell>
          <cell r="K1773">
            <v>2605957</v>
          </cell>
        </row>
        <row r="1774">
          <cell r="F1774">
            <v>26825281.940000001</v>
          </cell>
          <cell r="G1774">
            <v>0</v>
          </cell>
          <cell r="I1774">
            <v>0</v>
          </cell>
          <cell r="J1774">
            <v>26825281.940000001</v>
          </cell>
          <cell r="K1774">
            <v>31073244</v>
          </cell>
        </row>
        <row r="1775">
          <cell r="F1775">
            <v>0</v>
          </cell>
          <cell r="G1775">
            <v>0</v>
          </cell>
          <cell r="I1775">
            <v>0</v>
          </cell>
          <cell r="J1775">
            <v>0</v>
          </cell>
          <cell r="K1775">
            <v>0</v>
          </cell>
        </row>
        <row r="1776">
          <cell r="F1776">
            <v>0</v>
          </cell>
          <cell r="G1776">
            <v>0</v>
          </cell>
          <cell r="I1776">
            <v>0</v>
          </cell>
          <cell r="J1776">
            <v>0</v>
          </cell>
          <cell r="K1776">
            <v>0</v>
          </cell>
        </row>
        <row r="1777">
          <cell r="F1777">
            <v>0</v>
          </cell>
          <cell r="G1777">
            <v>0</v>
          </cell>
          <cell r="I1777">
            <v>0</v>
          </cell>
          <cell r="J1777">
            <v>0</v>
          </cell>
          <cell r="K1777">
            <v>0</v>
          </cell>
        </row>
        <row r="1778">
          <cell r="F1778">
            <v>0</v>
          </cell>
          <cell r="G1778">
            <v>0</v>
          </cell>
          <cell r="I1778">
            <v>0</v>
          </cell>
          <cell r="J1778">
            <v>0</v>
          </cell>
          <cell r="K1778">
            <v>0</v>
          </cell>
        </row>
        <row r="1779">
          <cell r="F1779">
            <v>0</v>
          </cell>
          <cell r="G1779">
            <v>0</v>
          </cell>
          <cell r="I1779">
            <v>0</v>
          </cell>
          <cell r="J1779">
            <v>0</v>
          </cell>
          <cell r="K1779">
            <v>0</v>
          </cell>
        </row>
        <row r="1780">
          <cell r="F1780">
            <v>30489262.290000003</v>
          </cell>
          <cell r="G1780">
            <v>0</v>
          </cell>
          <cell r="I1780">
            <v>0</v>
          </cell>
          <cell r="J1780">
            <v>30489262.290000003</v>
          </cell>
          <cell r="K1780">
            <v>35156727</v>
          </cell>
        </row>
        <row r="1781">
          <cell r="F1781">
            <v>30489262.290000003</v>
          </cell>
          <cell r="G1781">
            <v>0</v>
          </cell>
          <cell r="I1781">
            <v>0</v>
          </cell>
          <cell r="J1781">
            <v>30489262.290000003</v>
          </cell>
          <cell r="K1781">
            <v>35156727</v>
          </cell>
        </row>
        <row r="1783">
          <cell r="F1783">
            <v>0</v>
          </cell>
          <cell r="G1783">
            <v>0</v>
          </cell>
          <cell r="I1783">
            <v>0</v>
          </cell>
          <cell r="J1783">
            <v>0</v>
          </cell>
          <cell r="K1783">
            <v>-64854</v>
          </cell>
        </row>
        <row r="1784">
          <cell r="F1784">
            <v>0</v>
          </cell>
          <cell r="G1784">
            <v>0</v>
          </cell>
          <cell r="I1784">
            <v>0</v>
          </cell>
          <cell r="J1784">
            <v>0</v>
          </cell>
          <cell r="K1784">
            <v>-365</v>
          </cell>
        </row>
        <row r="1785">
          <cell r="F1785">
            <v>0</v>
          </cell>
          <cell r="G1785">
            <v>0</v>
          </cell>
          <cell r="I1785">
            <v>0</v>
          </cell>
          <cell r="J1785">
            <v>0</v>
          </cell>
          <cell r="K1785">
            <v>-1854</v>
          </cell>
        </row>
        <row r="1786">
          <cell r="F1786">
            <v>0</v>
          </cell>
          <cell r="G1786">
            <v>0</v>
          </cell>
          <cell r="I1786">
            <v>0</v>
          </cell>
          <cell r="J1786">
            <v>0</v>
          </cell>
          <cell r="K1786">
            <v>0</v>
          </cell>
        </row>
        <row r="1787">
          <cell r="F1787">
            <v>0</v>
          </cell>
          <cell r="G1787">
            <v>0</v>
          </cell>
          <cell r="I1787">
            <v>0</v>
          </cell>
          <cell r="J1787">
            <v>0</v>
          </cell>
          <cell r="K1787">
            <v>-67073</v>
          </cell>
        </row>
        <row r="1788">
          <cell r="F1788">
            <v>0</v>
          </cell>
          <cell r="G1788">
            <v>0</v>
          </cell>
          <cell r="I1788">
            <v>0</v>
          </cell>
          <cell r="J1788">
            <v>0</v>
          </cell>
          <cell r="K1788">
            <v>-140674</v>
          </cell>
        </row>
        <row r="1789">
          <cell r="F1789">
            <v>0</v>
          </cell>
          <cell r="G1789">
            <v>0</v>
          </cell>
          <cell r="I1789">
            <v>0</v>
          </cell>
          <cell r="J1789">
            <v>0</v>
          </cell>
          <cell r="K1789">
            <v>-75556</v>
          </cell>
        </row>
        <row r="1790">
          <cell r="F1790">
            <v>0</v>
          </cell>
          <cell r="G1790">
            <v>0</v>
          </cell>
          <cell r="I1790">
            <v>0</v>
          </cell>
          <cell r="J1790">
            <v>0</v>
          </cell>
          <cell r="K1790">
            <v>-266104</v>
          </cell>
        </row>
        <row r="1791">
          <cell r="F1791">
            <v>0</v>
          </cell>
          <cell r="G1791">
            <v>0</v>
          </cell>
          <cell r="I1791">
            <v>0</v>
          </cell>
          <cell r="J1791">
            <v>0</v>
          </cell>
          <cell r="K1791">
            <v>-342766</v>
          </cell>
        </row>
        <row r="1792">
          <cell r="F1792">
            <v>0</v>
          </cell>
          <cell r="G1792">
            <v>0</v>
          </cell>
          <cell r="I1792">
            <v>0</v>
          </cell>
          <cell r="J1792">
            <v>0</v>
          </cell>
          <cell r="K1792">
            <v>-4647</v>
          </cell>
        </row>
        <row r="1793">
          <cell r="F1793">
            <v>0</v>
          </cell>
          <cell r="G1793">
            <v>0</v>
          </cell>
          <cell r="I1793">
            <v>0</v>
          </cell>
          <cell r="J1793">
            <v>0</v>
          </cell>
          <cell r="K1793">
            <v>-140676</v>
          </cell>
        </row>
        <row r="1794">
          <cell r="F1794">
            <v>0</v>
          </cell>
          <cell r="G1794">
            <v>0</v>
          </cell>
          <cell r="I1794">
            <v>0</v>
          </cell>
          <cell r="J1794">
            <v>0</v>
          </cell>
          <cell r="K1794">
            <v>-386296</v>
          </cell>
        </row>
        <row r="1795">
          <cell r="F1795">
            <v>0</v>
          </cell>
          <cell r="G1795">
            <v>0</v>
          </cell>
          <cell r="I1795">
            <v>0</v>
          </cell>
          <cell r="J1795">
            <v>0</v>
          </cell>
          <cell r="K1795">
            <v>-140674</v>
          </cell>
        </row>
        <row r="1796">
          <cell r="F1796">
            <v>0</v>
          </cell>
          <cell r="G1796">
            <v>0</v>
          </cell>
          <cell r="I1796">
            <v>0</v>
          </cell>
          <cell r="J1796">
            <v>0</v>
          </cell>
          <cell r="K1796">
            <v>-180871</v>
          </cell>
        </row>
        <row r="1797">
          <cell r="F1797">
            <v>0</v>
          </cell>
          <cell r="G1797">
            <v>0</v>
          </cell>
          <cell r="I1797">
            <v>0</v>
          </cell>
          <cell r="J1797">
            <v>0</v>
          </cell>
          <cell r="K1797">
            <v>-29073</v>
          </cell>
        </row>
        <row r="1798">
          <cell r="F1798">
            <v>0</v>
          </cell>
          <cell r="G1798">
            <v>0</v>
          </cell>
          <cell r="I1798">
            <v>0</v>
          </cell>
          <cell r="J1798">
            <v>0</v>
          </cell>
          <cell r="K1798">
            <v>-39182</v>
          </cell>
        </row>
        <row r="1799">
          <cell r="F1799">
            <v>0</v>
          </cell>
          <cell r="G1799">
            <v>0</v>
          </cell>
          <cell r="I1799">
            <v>0</v>
          </cell>
          <cell r="J1799">
            <v>0</v>
          </cell>
          <cell r="K1799">
            <v>-52936</v>
          </cell>
        </row>
        <row r="1800">
          <cell r="F1800">
            <v>0</v>
          </cell>
          <cell r="G1800">
            <v>0</v>
          </cell>
          <cell r="I1800">
            <v>0</v>
          </cell>
          <cell r="J1800">
            <v>0</v>
          </cell>
          <cell r="K1800">
            <v>-45704</v>
          </cell>
        </row>
        <row r="1801">
          <cell r="F1801">
            <v>0</v>
          </cell>
          <cell r="G1801">
            <v>0</v>
          </cell>
          <cell r="I1801">
            <v>0</v>
          </cell>
          <cell r="J1801">
            <v>0</v>
          </cell>
          <cell r="K1801">
            <v>-114694</v>
          </cell>
        </row>
        <row r="1802">
          <cell r="F1802">
            <v>0</v>
          </cell>
          <cell r="G1802">
            <v>0</v>
          </cell>
          <cell r="I1802">
            <v>0</v>
          </cell>
          <cell r="J1802">
            <v>0</v>
          </cell>
          <cell r="K1802">
            <v>-11839</v>
          </cell>
        </row>
        <row r="1803">
          <cell r="F1803">
            <v>0</v>
          </cell>
          <cell r="G1803">
            <v>0</v>
          </cell>
          <cell r="I1803">
            <v>0</v>
          </cell>
          <cell r="J1803">
            <v>0</v>
          </cell>
          <cell r="K1803">
            <v>0</v>
          </cell>
        </row>
        <row r="1804">
          <cell r="F1804">
            <v>0</v>
          </cell>
          <cell r="G1804">
            <v>0</v>
          </cell>
          <cell r="I1804">
            <v>0</v>
          </cell>
          <cell r="J1804">
            <v>0</v>
          </cell>
          <cell r="K1804">
            <v>-9039</v>
          </cell>
        </row>
        <row r="1805">
          <cell r="F1805">
            <v>0</v>
          </cell>
          <cell r="G1805">
            <v>0</v>
          </cell>
          <cell r="I1805">
            <v>0</v>
          </cell>
          <cell r="J1805">
            <v>0</v>
          </cell>
          <cell r="K1805">
            <v>-74641</v>
          </cell>
        </row>
        <row r="1806">
          <cell r="F1806">
            <v>0</v>
          </cell>
          <cell r="G1806">
            <v>0</v>
          </cell>
          <cell r="I1806">
            <v>0</v>
          </cell>
          <cell r="J1806">
            <v>0</v>
          </cell>
          <cell r="K1806">
            <v>-130223</v>
          </cell>
        </row>
        <row r="1807">
          <cell r="F1807">
            <v>0</v>
          </cell>
          <cell r="G1807">
            <v>0</v>
          </cell>
          <cell r="I1807">
            <v>0</v>
          </cell>
          <cell r="J1807">
            <v>0</v>
          </cell>
          <cell r="K1807">
            <v>-72550</v>
          </cell>
        </row>
        <row r="1808">
          <cell r="F1808">
            <v>0</v>
          </cell>
          <cell r="G1808">
            <v>0</v>
          </cell>
          <cell r="I1808">
            <v>0</v>
          </cell>
          <cell r="J1808">
            <v>0</v>
          </cell>
          <cell r="K1808">
            <v>-1631058</v>
          </cell>
        </row>
        <row r="1809">
          <cell r="F1809">
            <v>0</v>
          </cell>
          <cell r="G1809">
            <v>0</v>
          </cell>
          <cell r="I1809">
            <v>0</v>
          </cell>
          <cell r="J1809">
            <v>0</v>
          </cell>
          <cell r="K1809">
            <v>-6959</v>
          </cell>
        </row>
        <row r="1810">
          <cell r="F1810">
            <v>0</v>
          </cell>
          <cell r="G1810">
            <v>0</v>
          </cell>
          <cell r="I1810">
            <v>0</v>
          </cell>
          <cell r="J1810">
            <v>0</v>
          </cell>
          <cell r="K1810">
            <v>-484622</v>
          </cell>
        </row>
        <row r="1811">
          <cell r="F1811">
            <v>0</v>
          </cell>
          <cell r="G1811">
            <v>0</v>
          </cell>
          <cell r="I1811">
            <v>0</v>
          </cell>
          <cell r="J1811">
            <v>0</v>
          </cell>
          <cell r="K1811">
            <v>-209786</v>
          </cell>
        </row>
        <row r="1812">
          <cell r="F1812">
            <v>0</v>
          </cell>
          <cell r="G1812">
            <v>0</v>
          </cell>
          <cell r="I1812">
            <v>0</v>
          </cell>
          <cell r="J1812">
            <v>0</v>
          </cell>
          <cell r="K1812">
            <v>-12517</v>
          </cell>
        </row>
        <row r="1813">
          <cell r="F1813">
            <v>0</v>
          </cell>
          <cell r="G1813">
            <v>0</v>
          </cell>
          <cell r="I1813">
            <v>0</v>
          </cell>
          <cell r="J1813">
            <v>0</v>
          </cell>
          <cell r="K1813">
            <v>-289209</v>
          </cell>
        </row>
        <row r="1814">
          <cell r="F1814">
            <v>0</v>
          </cell>
          <cell r="G1814">
            <v>0</v>
          </cell>
          <cell r="I1814">
            <v>0</v>
          </cell>
          <cell r="J1814">
            <v>0</v>
          </cell>
          <cell r="K1814">
            <v>-41136</v>
          </cell>
        </row>
        <row r="1815">
          <cell r="F1815">
            <v>0</v>
          </cell>
          <cell r="G1815">
            <v>0</v>
          </cell>
          <cell r="I1815">
            <v>0</v>
          </cell>
          <cell r="J1815">
            <v>0</v>
          </cell>
          <cell r="K1815">
            <v>-324922</v>
          </cell>
        </row>
        <row r="1816">
          <cell r="F1816">
            <v>0</v>
          </cell>
          <cell r="G1816">
            <v>0</v>
          </cell>
          <cell r="I1816">
            <v>0</v>
          </cell>
          <cell r="J1816">
            <v>0</v>
          </cell>
          <cell r="K1816">
            <v>-522</v>
          </cell>
        </row>
        <row r="1817">
          <cell r="F1817">
            <v>0</v>
          </cell>
          <cell r="G1817">
            <v>0</v>
          </cell>
          <cell r="I1817">
            <v>0</v>
          </cell>
          <cell r="J1817">
            <v>0</v>
          </cell>
          <cell r="K1817">
            <v>-44219</v>
          </cell>
        </row>
        <row r="1818">
          <cell r="F1818">
            <v>0</v>
          </cell>
          <cell r="G1818">
            <v>0</v>
          </cell>
          <cell r="I1818">
            <v>0</v>
          </cell>
          <cell r="J1818">
            <v>0</v>
          </cell>
          <cell r="K1818">
            <v>-89010</v>
          </cell>
        </row>
        <row r="1819">
          <cell r="F1819">
            <v>0</v>
          </cell>
          <cell r="G1819">
            <v>0</v>
          </cell>
          <cell r="I1819">
            <v>0</v>
          </cell>
          <cell r="J1819">
            <v>0</v>
          </cell>
          <cell r="K1819">
            <v>-39129</v>
          </cell>
        </row>
        <row r="1820">
          <cell r="F1820">
            <v>0</v>
          </cell>
          <cell r="G1820">
            <v>0</v>
          </cell>
          <cell r="I1820">
            <v>0</v>
          </cell>
          <cell r="J1820">
            <v>0</v>
          </cell>
          <cell r="K1820">
            <v>-39129</v>
          </cell>
        </row>
        <row r="1821">
          <cell r="F1821">
            <v>0</v>
          </cell>
          <cell r="G1821">
            <v>0</v>
          </cell>
          <cell r="I1821">
            <v>0</v>
          </cell>
          <cell r="J1821">
            <v>0</v>
          </cell>
          <cell r="K1821">
            <v>-37191</v>
          </cell>
        </row>
        <row r="1822">
          <cell r="F1822">
            <v>0</v>
          </cell>
          <cell r="G1822">
            <v>0</v>
          </cell>
          <cell r="I1822">
            <v>0</v>
          </cell>
          <cell r="J1822">
            <v>0</v>
          </cell>
          <cell r="K1822">
            <v>-31989</v>
          </cell>
        </row>
        <row r="1823">
          <cell r="F1823">
            <v>0</v>
          </cell>
          <cell r="G1823">
            <v>0</v>
          </cell>
          <cell r="I1823">
            <v>0</v>
          </cell>
          <cell r="J1823">
            <v>0</v>
          </cell>
          <cell r="K1823">
            <v>-328</v>
          </cell>
        </row>
        <row r="1824">
          <cell r="F1824">
            <v>0</v>
          </cell>
          <cell r="G1824">
            <v>0</v>
          </cell>
          <cell r="I1824">
            <v>0</v>
          </cell>
          <cell r="J1824">
            <v>0</v>
          </cell>
          <cell r="K1824">
            <v>-593</v>
          </cell>
        </row>
        <row r="1825">
          <cell r="F1825">
            <v>0</v>
          </cell>
          <cell r="G1825">
            <v>0</v>
          </cell>
          <cell r="I1825">
            <v>0</v>
          </cell>
          <cell r="J1825">
            <v>0</v>
          </cell>
          <cell r="K1825">
            <v>-5211</v>
          </cell>
        </row>
        <row r="1826">
          <cell r="F1826">
            <v>0</v>
          </cell>
          <cell r="G1826">
            <v>0</v>
          </cell>
          <cell r="I1826">
            <v>0</v>
          </cell>
          <cell r="J1826">
            <v>0</v>
          </cell>
          <cell r="K1826">
            <v>1183</v>
          </cell>
        </row>
        <row r="1827">
          <cell r="F1827">
            <v>0</v>
          </cell>
          <cell r="G1827">
            <v>0</v>
          </cell>
          <cell r="I1827">
            <v>0</v>
          </cell>
          <cell r="J1827">
            <v>0</v>
          </cell>
          <cell r="K1827">
            <v>-2361</v>
          </cell>
        </row>
        <row r="1828">
          <cell r="F1828">
            <v>0</v>
          </cell>
          <cell r="G1828">
            <v>0</v>
          </cell>
          <cell r="I1828">
            <v>0</v>
          </cell>
          <cell r="J1828">
            <v>0</v>
          </cell>
          <cell r="K1828">
            <v>-12235</v>
          </cell>
        </row>
        <row r="1829">
          <cell r="F1829">
            <v>0</v>
          </cell>
          <cell r="G1829">
            <v>0</v>
          </cell>
          <cell r="I1829">
            <v>0</v>
          </cell>
          <cell r="J1829">
            <v>0</v>
          </cell>
          <cell r="K1829">
            <v>-5270</v>
          </cell>
        </row>
        <row r="1830">
          <cell r="F1830">
            <v>0</v>
          </cell>
          <cell r="G1830">
            <v>0</v>
          </cell>
          <cell r="I1830">
            <v>0</v>
          </cell>
          <cell r="J1830">
            <v>0</v>
          </cell>
          <cell r="K1830">
            <v>-199</v>
          </cell>
        </row>
        <row r="1831">
          <cell r="F1831">
            <v>0</v>
          </cell>
          <cell r="G1831">
            <v>0</v>
          </cell>
          <cell r="I1831">
            <v>0</v>
          </cell>
          <cell r="J1831">
            <v>0</v>
          </cell>
          <cell r="K1831">
            <v>-3485</v>
          </cell>
        </row>
        <row r="1832">
          <cell r="F1832">
            <v>0</v>
          </cell>
          <cell r="G1832">
            <v>0</v>
          </cell>
          <cell r="I1832">
            <v>0</v>
          </cell>
          <cell r="J1832">
            <v>0</v>
          </cell>
          <cell r="K1832">
            <v>0</v>
          </cell>
        </row>
        <row r="1833">
          <cell r="F1833">
            <v>0</v>
          </cell>
          <cell r="G1833">
            <v>0</v>
          </cell>
          <cell r="I1833">
            <v>0</v>
          </cell>
          <cell r="J1833">
            <v>0</v>
          </cell>
          <cell r="K1833">
            <v>-63</v>
          </cell>
        </row>
        <row r="1834">
          <cell r="F1834">
            <v>0</v>
          </cell>
          <cell r="G1834">
            <v>0</v>
          </cell>
          <cell r="I1834">
            <v>0</v>
          </cell>
          <cell r="J1834">
            <v>0</v>
          </cell>
          <cell r="K1834">
            <v>-1932</v>
          </cell>
        </row>
        <row r="1835">
          <cell r="F1835">
            <v>0</v>
          </cell>
          <cell r="G1835">
            <v>0</v>
          </cell>
          <cell r="I1835">
            <v>0</v>
          </cell>
          <cell r="J1835">
            <v>0</v>
          </cell>
          <cell r="K1835">
            <v>-28</v>
          </cell>
        </row>
        <row r="1836">
          <cell r="F1836">
            <v>0</v>
          </cell>
          <cell r="G1836">
            <v>0</v>
          </cell>
          <cell r="I1836">
            <v>0</v>
          </cell>
          <cell r="J1836">
            <v>0</v>
          </cell>
          <cell r="K1836">
            <v>-28</v>
          </cell>
        </row>
        <row r="1837">
          <cell r="F1837">
            <v>0</v>
          </cell>
          <cell r="G1837">
            <v>0</v>
          </cell>
          <cell r="I1837">
            <v>0</v>
          </cell>
          <cell r="J1837">
            <v>0</v>
          </cell>
          <cell r="K1837">
            <v>-80</v>
          </cell>
        </row>
        <row r="1838">
          <cell r="F1838">
            <v>0</v>
          </cell>
          <cell r="G1838">
            <v>0</v>
          </cell>
          <cell r="I1838">
            <v>0</v>
          </cell>
          <cell r="J1838">
            <v>0</v>
          </cell>
          <cell r="K1838">
            <v>0</v>
          </cell>
        </row>
        <row r="1839">
          <cell r="F1839">
            <v>0</v>
          </cell>
          <cell r="G1839">
            <v>0</v>
          </cell>
          <cell r="I1839">
            <v>0</v>
          </cell>
          <cell r="J1839">
            <v>0</v>
          </cell>
          <cell r="K1839">
            <v>-303</v>
          </cell>
        </row>
        <row r="1840">
          <cell r="F1840">
            <v>0</v>
          </cell>
          <cell r="G1840">
            <v>0</v>
          </cell>
          <cell r="I1840">
            <v>0</v>
          </cell>
          <cell r="J1840">
            <v>0</v>
          </cell>
          <cell r="K1840">
            <v>0</v>
          </cell>
        </row>
        <row r="1841">
          <cell r="F1841">
            <v>0</v>
          </cell>
          <cell r="G1841">
            <v>0</v>
          </cell>
          <cell r="I1841">
            <v>0</v>
          </cell>
          <cell r="J1841">
            <v>0</v>
          </cell>
          <cell r="K1841">
            <v>-141</v>
          </cell>
        </row>
        <row r="1842">
          <cell r="F1842">
            <v>0</v>
          </cell>
          <cell r="G1842">
            <v>0</v>
          </cell>
          <cell r="I1842">
            <v>0</v>
          </cell>
          <cell r="J1842">
            <v>0</v>
          </cell>
          <cell r="K1842">
            <v>-339</v>
          </cell>
        </row>
        <row r="1843">
          <cell r="F1843">
            <v>0</v>
          </cell>
          <cell r="G1843">
            <v>0</v>
          </cell>
          <cell r="I1843">
            <v>0</v>
          </cell>
          <cell r="J1843">
            <v>0</v>
          </cell>
          <cell r="K1843">
            <v>0</v>
          </cell>
        </row>
        <row r="1844">
          <cell r="F1844">
            <v>0</v>
          </cell>
          <cell r="G1844">
            <v>0</v>
          </cell>
          <cell r="I1844">
            <v>0</v>
          </cell>
          <cell r="J1844">
            <v>0</v>
          </cell>
          <cell r="K1844">
            <v>0</v>
          </cell>
        </row>
        <row r="1845">
          <cell r="F1845">
            <v>0</v>
          </cell>
          <cell r="G1845">
            <v>0</v>
          </cell>
          <cell r="I1845">
            <v>0</v>
          </cell>
          <cell r="J1845">
            <v>0</v>
          </cell>
          <cell r="K1845">
            <v>-2170726</v>
          </cell>
        </row>
        <row r="1846">
          <cell r="F1846">
            <v>0</v>
          </cell>
          <cell r="G1846">
            <v>0</v>
          </cell>
          <cell r="I1846">
            <v>0</v>
          </cell>
          <cell r="J1846">
            <v>0</v>
          </cell>
          <cell r="K1846">
            <v>0</v>
          </cell>
        </row>
        <row r="1847">
          <cell r="F1847">
            <v>0</v>
          </cell>
          <cell r="G1847">
            <v>0</v>
          </cell>
          <cell r="I1847">
            <v>0</v>
          </cell>
          <cell r="J1847">
            <v>0</v>
          </cell>
          <cell r="K1847">
            <v>-1579</v>
          </cell>
        </row>
        <row r="1848">
          <cell r="F1848">
            <v>0</v>
          </cell>
          <cell r="G1848">
            <v>0</v>
          </cell>
          <cell r="I1848">
            <v>0</v>
          </cell>
          <cell r="J1848">
            <v>0</v>
          </cell>
          <cell r="K1848">
            <v>-661</v>
          </cell>
        </row>
        <row r="1849">
          <cell r="F1849">
            <v>0</v>
          </cell>
          <cell r="G1849">
            <v>0</v>
          </cell>
          <cell r="I1849">
            <v>0</v>
          </cell>
          <cell r="J1849">
            <v>0</v>
          </cell>
          <cell r="K1849">
            <v>0</v>
          </cell>
        </row>
        <row r="1850">
          <cell r="F1850">
            <v>0</v>
          </cell>
          <cell r="G1850">
            <v>0</v>
          </cell>
          <cell r="I1850">
            <v>0</v>
          </cell>
          <cell r="J1850">
            <v>0</v>
          </cell>
          <cell r="K1850">
            <v>-5660</v>
          </cell>
        </row>
        <row r="1851">
          <cell r="F1851">
            <v>0</v>
          </cell>
          <cell r="G1851">
            <v>0</v>
          </cell>
          <cell r="I1851">
            <v>0</v>
          </cell>
          <cell r="J1851">
            <v>0</v>
          </cell>
          <cell r="K1851">
            <v>-1642</v>
          </cell>
        </row>
        <row r="1852">
          <cell r="F1852">
            <v>0</v>
          </cell>
          <cell r="G1852">
            <v>0</v>
          </cell>
          <cell r="I1852">
            <v>0</v>
          </cell>
          <cell r="J1852">
            <v>0</v>
          </cell>
          <cell r="K1852">
            <v>0</v>
          </cell>
        </row>
        <row r="1853">
          <cell r="F1853">
            <v>0</v>
          </cell>
          <cell r="G1853">
            <v>0</v>
          </cell>
          <cell r="I1853">
            <v>0</v>
          </cell>
          <cell r="J1853">
            <v>0</v>
          </cell>
          <cell r="K1853">
            <v>-6122</v>
          </cell>
        </row>
        <row r="1854">
          <cell r="F1854">
            <v>0</v>
          </cell>
          <cell r="G1854">
            <v>0</v>
          </cell>
          <cell r="I1854">
            <v>0</v>
          </cell>
          <cell r="J1854">
            <v>0</v>
          </cell>
          <cell r="K1854">
            <v>-4818</v>
          </cell>
        </row>
        <row r="1855">
          <cell r="F1855">
            <v>0</v>
          </cell>
          <cell r="G1855">
            <v>0</v>
          </cell>
          <cell r="I1855">
            <v>0</v>
          </cell>
          <cell r="J1855">
            <v>0</v>
          </cell>
          <cell r="K1855">
            <v>0</v>
          </cell>
        </row>
        <row r="1856">
          <cell r="F1856">
            <v>0</v>
          </cell>
          <cell r="G1856">
            <v>0</v>
          </cell>
          <cell r="I1856">
            <v>0</v>
          </cell>
          <cell r="J1856">
            <v>0</v>
          </cell>
          <cell r="K1856">
            <v>-7925</v>
          </cell>
        </row>
        <row r="1857">
          <cell r="F1857">
            <v>0</v>
          </cell>
          <cell r="G1857">
            <v>0</v>
          </cell>
          <cell r="I1857">
            <v>0</v>
          </cell>
          <cell r="J1857">
            <v>0</v>
          </cell>
          <cell r="K1857">
            <v>0</v>
          </cell>
        </row>
        <row r="1858">
          <cell r="F1858">
            <v>0</v>
          </cell>
          <cell r="G1858">
            <v>0</v>
          </cell>
          <cell r="I1858">
            <v>0</v>
          </cell>
          <cell r="J1858">
            <v>0</v>
          </cell>
          <cell r="K1858">
            <v>-2138</v>
          </cell>
        </row>
        <row r="1859">
          <cell r="F1859">
            <v>0</v>
          </cell>
          <cell r="G1859">
            <v>0</v>
          </cell>
          <cell r="I1859">
            <v>0</v>
          </cell>
          <cell r="J1859">
            <v>0</v>
          </cell>
          <cell r="K1859">
            <v>-2175</v>
          </cell>
        </row>
        <row r="1860">
          <cell r="F1860">
            <v>0</v>
          </cell>
          <cell r="G1860">
            <v>0</v>
          </cell>
          <cell r="I1860">
            <v>0</v>
          </cell>
          <cell r="J1860">
            <v>0</v>
          </cell>
          <cell r="K1860">
            <v>0</v>
          </cell>
        </row>
        <row r="1861">
          <cell r="F1861">
            <v>0</v>
          </cell>
          <cell r="G1861">
            <v>0</v>
          </cell>
          <cell r="I1861">
            <v>0</v>
          </cell>
          <cell r="J1861">
            <v>0</v>
          </cell>
          <cell r="K1861">
            <v>0</v>
          </cell>
        </row>
        <row r="1862">
          <cell r="F1862">
            <v>0</v>
          </cell>
          <cell r="G1862">
            <v>0</v>
          </cell>
          <cell r="I1862">
            <v>0</v>
          </cell>
          <cell r="J1862">
            <v>0</v>
          </cell>
          <cell r="K1862">
            <v>-275518</v>
          </cell>
        </row>
        <row r="1863">
          <cell r="F1863">
            <v>0</v>
          </cell>
          <cell r="G1863">
            <v>0</v>
          </cell>
          <cell r="I1863">
            <v>0</v>
          </cell>
          <cell r="J1863">
            <v>0</v>
          </cell>
          <cell r="K1863">
            <v>-437</v>
          </cell>
        </row>
        <row r="1864">
          <cell r="F1864">
            <v>0</v>
          </cell>
          <cell r="G1864">
            <v>0</v>
          </cell>
          <cell r="I1864">
            <v>0</v>
          </cell>
          <cell r="J1864">
            <v>0</v>
          </cell>
          <cell r="K1864">
            <v>0</v>
          </cell>
        </row>
        <row r="1865">
          <cell r="F1865">
            <v>0</v>
          </cell>
          <cell r="G1865">
            <v>0</v>
          </cell>
          <cell r="I1865">
            <v>0</v>
          </cell>
          <cell r="J1865">
            <v>0</v>
          </cell>
          <cell r="K1865">
            <v>-361699</v>
          </cell>
        </row>
        <row r="1866">
          <cell r="F1866">
            <v>0</v>
          </cell>
          <cell r="G1866">
            <v>0</v>
          </cell>
          <cell r="I1866">
            <v>0</v>
          </cell>
          <cell r="J1866">
            <v>0</v>
          </cell>
          <cell r="K1866">
            <v>-1247383</v>
          </cell>
        </row>
        <row r="1867">
          <cell r="F1867">
            <v>0</v>
          </cell>
          <cell r="G1867">
            <v>0</v>
          </cell>
          <cell r="I1867">
            <v>0</v>
          </cell>
          <cell r="J1867">
            <v>0</v>
          </cell>
          <cell r="K1867">
            <v>-127748</v>
          </cell>
        </row>
        <row r="1868">
          <cell r="F1868">
            <v>0</v>
          </cell>
          <cell r="G1868">
            <v>0</v>
          </cell>
          <cell r="I1868">
            <v>0</v>
          </cell>
          <cell r="J1868">
            <v>0</v>
          </cell>
          <cell r="K1868">
            <v>-9787187</v>
          </cell>
        </row>
        <row r="1869">
          <cell r="F1869">
            <v>0</v>
          </cell>
          <cell r="G1869">
            <v>0</v>
          </cell>
          <cell r="I1869">
            <v>0</v>
          </cell>
          <cell r="J1869">
            <v>0</v>
          </cell>
          <cell r="K1869">
            <v>0</v>
          </cell>
        </row>
        <row r="1870">
          <cell r="F1870">
            <v>0</v>
          </cell>
          <cell r="G1870">
            <v>0</v>
          </cell>
          <cell r="I1870">
            <v>0</v>
          </cell>
          <cell r="J1870">
            <v>0</v>
          </cell>
          <cell r="K1870">
            <v>0</v>
          </cell>
        </row>
        <row r="1871">
          <cell r="F1871">
            <v>0</v>
          </cell>
          <cell r="G1871">
            <v>0</v>
          </cell>
          <cell r="I1871">
            <v>0</v>
          </cell>
          <cell r="J1871">
            <v>0</v>
          </cell>
          <cell r="K1871">
            <v>0</v>
          </cell>
        </row>
        <row r="1872">
          <cell r="F1872">
            <v>-16055.52</v>
          </cell>
          <cell r="G1872">
            <v>0</v>
          </cell>
          <cell r="I1872">
            <v>0</v>
          </cell>
          <cell r="J1872">
            <v>-16055.52</v>
          </cell>
          <cell r="K1872">
            <v>0</v>
          </cell>
        </row>
        <row r="1873">
          <cell r="F1873">
            <v>-16055.52</v>
          </cell>
          <cell r="G1873">
            <v>0</v>
          </cell>
          <cell r="I1873">
            <v>0</v>
          </cell>
          <cell r="J1873">
            <v>-16055.52</v>
          </cell>
          <cell r="K1873">
            <v>0</v>
          </cell>
        </row>
        <row r="1874">
          <cell r="F1874">
            <v>0</v>
          </cell>
          <cell r="G1874">
            <v>0</v>
          </cell>
          <cell r="I1874">
            <v>0</v>
          </cell>
          <cell r="J1874">
            <v>0</v>
          </cell>
          <cell r="K1874">
            <v>-14419</v>
          </cell>
        </row>
        <row r="1875">
          <cell r="F1875">
            <v>0</v>
          </cell>
          <cell r="G1875">
            <v>0</v>
          </cell>
          <cell r="I1875">
            <v>0</v>
          </cell>
          <cell r="J1875">
            <v>0</v>
          </cell>
          <cell r="K1875">
            <v>-6266</v>
          </cell>
        </row>
        <row r="1876">
          <cell r="F1876">
            <v>0</v>
          </cell>
          <cell r="G1876">
            <v>0</v>
          </cell>
          <cell r="I1876">
            <v>0</v>
          </cell>
          <cell r="J1876">
            <v>0</v>
          </cell>
          <cell r="K1876">
            <v>-21924</v>
          </cell>
        </row>
        <row r="1877">
          <cell r="F1877">
            <v>0</v>
          </cell>
          <cell r="G1877">
            <v>0</v>
          </cell>
          <cell r="I1877">
            <v>0</v>
          </cell>
          <cell r="J1877">
            <v>0</v>
          </cell>
          <cell r="K1877">
            <v>-27067</v>
          </cell>
        </row>
        <row r="1878">
          <cell r="F1878">
            <v>0</v>
          </cell>
          <cell r="G1878">
            <v>0</v>
          </cell>
          <cell r="I1878">
            <v>0</v>
          </cell>
          <cell r="J1878">
            <v>0</v>
          </cell>
          <cell r="K1878">
            <v>-412</v>
          </cell>
        </row>
        <row r="1879">
          <cell r="F1879">
            <v>0</v>
          </cell>
          <cell r="G1879">
            <v>0</v>
          </cell>
          <cell r="I1879">
            <v>0</v>
          </cell>
          <cell r="J1879">
            <v>0</v>
          </cell>
          <cell r="K1879">
            <v>-14419</v>
          </cell>
        </row>
        <row r="1880">
          <cell r="F1880">
            <v>0</v>
          </cell>
          <cell r="G1880">
            <v>0</v>
          </cell>
          <cell r="I1880">
            <v>0</v>
          </cell>
          <cell r="J1880">
            <v>0</v>
          </cell>
          <cell r="K1880">
            <v>-36041</v>
          </cell>
        </row>
        <row r="1881">
          <cell r="F1881">
            <v>0</v>
          </cell>
          <cell r="G1881">
            <v>0</v>
          </cell>
          <cell r="I1881">
            <v>0</v>
          </cell>
          <cell r="J1881">
            <v>0</v>
          </cell>
          <cell r="K1881">
            <v>-14419</v>
          </cell>
        </row>
        <row r="1882">
          <cell r="F1882">
            <v>0</v>
          </cell>
          <cell r="G1882">
            <v>0</v>
          </cell>
          <cell r="I1882">
            <v>0</v>
          </cell>
          <cell r="J1882">
            <v>0</v>
          </cell>
          <cell r="K1882">
            <v>-19975</v>
          </cell>
        </row>
        <row r="1883">
          <cell r="F1883">
            <v>0</v>
          </cell>
          <cell r="G1883">
            <v>0</v>
          </cell>
          <cell r="I1883">
            <v>0</v>
          </cell>
          <cell r="J1883">
            <v>0</v>
          </cell>
          <cell r="K1883">
            <v>-2666</v>
          </cell>
        </row>
        <row r="1884">
          <cell r="F1884">
            <v>0</v>
          </cell>
          <cell r="G1884">
            <v>0</v>
          </cell>
          <cell r="I1884">
            <v>0</v>
          </cell>
          <cell r="J1884">
            <v>0</v>
          </cell>
          <cell r="K1884">
            <v>-18892</v>
          </cell>
        </row>
        <row r="1885">
          <cell r="F1885">
            <v>0</v>
          </cell>
          <cell r="G1885">
            <v>0</v>
          </cell>
          <cell r="I1885">
            <v>0</v>
          </cell>
          <cell r="J1885">
            <v>0</v>
          </cell>
          <cell r="K1885">
            <v>-3587</v>
          </cell>
        </row>
        <row r="1886">
          <cell r="F1886">
            <v>0</v>
          </cell>
          <cell r="G1886">
            <v>0</v>
          </cell>
          <cell r="I1886">
            <v>0</v>
          </cell>
          <cell r="J1886">
            <v>0</v>
          </cell>
          <cell r="K1886">
            <v>-4801</v>
          </cell>
        </row>
        <row r="1887">
          <cell r="F1887">
            <v>0</v>
          </cell>
          <cell r="G1887">
            <v>0</v>
          </cell>
          <cell r="I1887">
            <v>0</v>
          </cell>
          <cell r="J1887">
            <v>0</v>
          </cell>
          <cell r="K1887">
            <v>-4184</v>
          </cell>
        </row>
        <row r="1888">
          <cell r="F1888">
            <v>0</v>
          </cell>
          <cell r="G1888">
            <v>0</v>
          </cell>
          <cell r="I1888">
            <v>0</v>
          </cell>
          <cell r="J1888">
            <v>0</v>
          </cell>
          <cell r="K1888">
            <v>-10981</v>
          </cell>
        </row>
        <row r="1889">
          <cell r="F1889">
            <v>0</v>
          </cell>
          <cell r="G1889">
            <v>0</v>
          </cell>
          <cell r="I1889">
            <v>0</v>
          </cell>
          <cell r="J1889">
            <v>0</v>
          </cell>
          <cell r="K1889">
            <v>-1081</v>
          </cell>
        </row>
        <row r="1890">
          <cell r="F1890">
            <v>0</v>
          </cell>
          <cell r="G1890">
            <v>0</v>
          </cell>
          <cell r="I1890">
            <v>0</v>
          </cell>
          <cell r="J1890">
            <v>0</v>
          </cell>
          <cell r="K1890">
            <v>0</v>
          </cell>
        </row>
        <row r="1891">
          <cell r="F1891">
            <v>0</v>
          </cell>
          <cell r="G1891">
            <v>0</v>
          </cell>
          <cell r="I1891">
            <v>0</v>
          </cell>
          <cell r="J1891">
            <v>0</v>
          </cell>
          <cell r="K1891">
            <v>-1371</v>
          </cell>
        </row>
        <row r="1892">
          <cell r="F1892">
            <v>0</v>
          </cell>
          <cell r="G1892">
            <v>0</v>
          </cell>
          <cell r="I1892">
            <v>0</v>
          </cell>
          <cell r="J1892">
            <v>0</v>
          </cell>
          <cell r="K1892">
            <v>-3687</v>
          </cell>
        </row>
        <row r="1893">
          <cell r="F1893">
            <v>0</v>
          </cell>
          <cell r="G1893">
            <v>0</v>
          </cell>
          <cell r="I1893">
            <v>0</v>
          </cell>
          <cell r="J1893">
            <v>0</v>
          </cell>
          <cell r="K1893">
            <v>-12711</v>
          </cell>
        </row>
        <row r="1894">
          <cell r="F1894">
            <v>0</v>
          </cell>
          <cell r="G1894">
            <v>0</v>
          </cell>
          <cell r="I1894">
            <v>0</v>
          </cell>
          <cell r="J1894">
            <v>0</v>
          </cell>
          <cell r="K1894">
            <v>-7354</v>
          </cell>
        </row>
        <row r="1895">
          <cell r="F1895">
            <v>0</v>
          </cell>
          <cell r="G1895">
            <v>0</v>
          </cell>
          <cell r="I1895">
            <v>0</v>
          </cell>
          <cell r="J1895">
            <v>0</v>
          </cell>
          <cell r="K1895">
            <v>-141097</v>
          </cell>
        </row>
        <row r="1896">
          <cell r="F1896">
            <v>0</v>
          </cell>
          <cell r="G1896">
            <v>0</v>
          </cell>
          <cell r="I1896">
            <v>0</v>
          </cell>
          <cell r="J1896">
            <v>0</v>
          </cell>
          <cell r="K1896">
            <v>-57337</v>
          </cell>
        </row>
        <row r="1897">
          <cell r="F1897">
            <v>0</v>
          </cell>
          <cell r="G1897">
            <v>0</v>
          </cell>
          <cell r="I1897">
            <v>0</v>
          </cell>
          <cell r="J1897">
            <v>0</v>
          </cell>
          <cell r="K1897">
            <v>-765</v>
          </cell>
        </row>
        <row r="1898">
          <cell r="F1898">
            <v>0</v>
          </cell>
          <cell r="G1898">
            <v>0</v>
          </cell>
          <cell r="I1898">
            <v>0</v>
          </cell>
          <cell r="J1898">
            <v>0</v>
          </cell>
          <cell r="K1898">
            <v>-32684</v>
          </cell>
        </row>
        <row r="1899">
          <cell r="F1899">
            <v>0</v>
          </cell>
          <cell r="G1899">
            <v>0</v>
          </cell>
          <cell r="I1899">
            <v>0</v>
          </cell>
          <cell r="J1899">
            <v>0</v>
          </cell>
          <cell r="K1899">
            <v>-3521</v>
          </cell>
        </row>
        <row r="1900">
          <cell r="F1900">
            <v>0</v>
          </cell>
          <cell r="G1900">
            <v>0</v>
          </cell>
          <cell r="I1900">
            <v>0</v>
          </cell>
          <cell r="J1900">
            <v>0</v>
          </cell>
          <cell r="K1900">
            <v>-31108</v>
          </cell>
        </row>
        <row r="1901">
          <cell r="F1901">
            <v>0</v>
          </cell>
          <cell r="G1901">
            <v>0</v>
          </cell>
          <cell r="I1901">
            <v>0</v>
          </cell>
          <cell r="J1901">
            <v>0</v>
          </cell>
          <cell r="K1901">
            <v>-3663</v>
          </cell>
        </row>
        <row r="1902">
          <cell r="F1902">
            <v>0</v>
          </cell>
          <cell r="G1902">
            <v>0</v>
          </cell>
          <cell r="I1902">
            <v>0</v>
          </cell>
          <cell r="J1902">
            <v>0</v>
          </cell>
          <cell r="K1902">
            <v>-8143</v>
          </cell>
        </row>
        <row r="1903">
          <cell r="F1903">
            <v>0</v>
          </cell>
          <cell r="G1903">
            <v>0</v>
          </cell>
          <cell r="I1903">
            <v>0</v>
          </cell>
          <cell r="J1903">
            <v>0</v>
          </cell>
          <cell r="K1903">
            <v>-3582</v>
          </cell>
        </row>
        <row r="1904">
          <cell r="F1904">
            <v>0</v>
          </cell>
          <cell r="G1904">
            <v>0</v>
          </cell>
          <cell r="I1904">
            <v>0</v>
          </cell>
          <cell r="J1904">
            <v>0</v>
          </cell>
          <cell r="K1904">
            <v>-3582</v>
          </cell>
        </row>
        <row r="1905">
          <cell r="F1905">
            <v>0</v>
          </cell>
          <cell r="G1905">
            <v>0</v>
          </cell>
          <cell r="I1905">
            <v>0</v>
          </cell>
          <cell r="J1905">
            <v>0</v>
          </cell>
          <cell r="K1905">
            <v>-3410</v>
          </cell>
        </row>
        <row r="1906">
          <cell r="F1906">
            <v>0</v>
          </cell>
          <cell r="G1906">
            <v>0</v>
          </cell>
          <cell r="I1906">
            <v>0</v>
          </cell>
          <cell r="J1906">
            <v>0</v>
          </cell>
          <cell r="K1906">
            <v>-2640</v>
          </cell>
        </row>
        <row r="1907">
          <cell r="F1907">
            <v>0</v>
          </cell>
          <cell r="G1907">
            <v>0</v>
          </cell>
          <cell r="I1907">
            <v>0</v>
          </cell>
          <cell r="J1907">
            <v>0</v>
          </cell>
          <cell r="K1907">
            <v>0</v>
          </cell>
        </row>
        <row r="1908">
          <cell r="F1908">
            <v>0</v>
          </cell>
          <cell r="G1908">
            <v>0</v>
          </cell>
          <cell r="I1908">
            <v>0</v>
          </cell>
          <cell r="J1908">
            <v>0</v>
          </cell>
          <cell r="K1908">
            <v>-126</v>
          </cell>
        </row>
        <row r="1909">
          <cell r="F1909">
            <v>0</v>
          </cell>
          <cell r="G1909">
            <v>0</v>
          </cell>
          <cell r="I1909">
            <v>0</v>
          </cell>
          <cell r="J1909">
            <v>0</v>
          </cell>
          <cell r="K1909">
            <v>-2798</v>
          </cell>
        </row>
        <row r="1910">
          <cell r="F1910">
            <v>0</v>
          </cell>
          <cell r="G1910">
            <v>0</v>
          </cell>
          <cell r="I1910">
            <v>0</v>
          </cell>
          <cell r="J1910">
            <v>0</v>
          </cell>
          <cell r="K1910">
            <v>-129</v>
          </cell>
        </row>
        <row r="1911">
          <cell r="F1911">
            <v>0</v>
          </cell>
          <cell r="G1911">
            <v>0</v>
          </cell>
          <cell r="I1911">
            <v>0</v>
          </cell>
          <cell r="J1911">
            <v>0</v>
          </cell>
          <cell r="K1911">
            <v>26</v>
          </cell>
        </row>
        <row r="1912">
          <cell r="F1912">
            <v>0</v>
          </cell>
          <cell r="G1912">
            <v>0</v>
          </cell>
          <cell r="I1912">
            <v>0</v>
          </cell>
          <cell r="J1912">
            <v>0</v>
          </cell>
          <cell r="K1912">
            <v>-250</v>
          </cell>
        </row>
        <row r="1913">
          <cell r="F1913">
            <v>0</v>
          </cell>
          <cell r="G1913">
            <v>0</v>
          </cell>
          <cell r="I1913">
            <v>0</v>
          </cell>
          <cell r="J1913">
            <v>0</v>
          </cell>
          <cell r="K1913">
            <v>-23944</v>
          </cell>
        </row>
        <row r="1914">
          <cell r="F1914">
            <v>0</v>
          </cell>
          <cell r="G1914">
            <v>0</v>
          </cell>
          <cell r="I1914">
            <v>0</v>
          </cell>
          <cell r="J1914">
            <v>0</v>
          </cell>
          <cell r="K1914">
            <v>0</v>
          </cell>
        </row>
        <row r="1915">
          <cell r="F1915">
            <v>0</v>
          </cell>
          <cell r="G1915">
            <v>0</v>
          </cell>
          <cell r="I1915">
            <v>0</v>
          </cell>
          <cell r="J1915">
            <v>0</v>
          </cell>
          <cell r="K1915">
            <v>0</v>
          </cell>
        </row>
        <row r="1916">
          <cell r="F1916">
            <v>0</v>
          </cell>
          <cell r="G1916">
            <v>0</v>
          </cell>
          <cell r="I1916">
            <v>0</v>
          </cell>
          <cell r="J1916">
            <v>0</v>
          </cell>
          <cell r="K1916">
            <v>-722</v>
          </cell>
        </row>
        <row r="1917">
          <cell r="F1917">
            <v>0</v>
          </cell>
          <cell r="G1917">
            <v>0</v>
          </cell>
          <cell r="I1917">
            <v>0</v>
          </cell>
          <cell r="J1917">
            <v>0</v>
          </cell>
          <cell r="K1917">
            <v>-608</v>
          </cell>
        </row>
        <row r="1918">
          <cell r="F1918">
            <v>0</v>
          </cell>
          <cell r="G1918">
            <v>0</v>
          </cell>
          <cell r="I1918">
            <v>0</v>
          </cell>
          <cell r="J1918">
            <v>0</v>
          </cell>
          <cell r="K1918">
            <v>-240</v>
          </cell>
        </row>
        <row r="1919">
          <cell r="F1919">
            <v>0</v>
          </cell>
          <cell r="G1919">
            <v>0</v>
          </cell>
          <cell r="I1919">
            <v>0</v>
          </cell>
          <cell r="J1919">
            <v>0</v>
          </cell>
          <cell r="K1919">
            <v>0</v>
          </cell>
        </row>
        <row r="1920">
          <cell r="F1920">
            <v>0</v>
          </cell>
          <cell r="G1920">
            <v>0</v>
          </cell>
          <cell r="I1920">
            <v>0</v>
          </cell>
          <cell r="J1920">
            <v>0</v>
          </cell>
          <cell r="K1920">
            <v>-514</v>
          </cell>
        </row>
        <row r="1921">
          <cell r="F1921">
            <v>0</v>
          </cell>
          <cell r="G1921">
            <v>0</v>
          </cell>
          <cell r="I1921">
            <v>0</v>
          </cell>
          <cell r="J1921">
            <v>0</v>
          </cell>
          <cell r="K1921">
            <v>0</v>
          </cell>
        </row>
        <row r="1922">
          <cell r="F1922">
            <v>0</v>
          </cell>
          <cell r="G1922">
            <v>0</v>
          </cell>
          <cell r="I1922">
            <v>0</v>
          </cell>
          <cell r="J1922">
            <v>0</v>
          </cell>
          <cell r="K1922">
            <v>-8694</v>
          </cell>
        </row>
        <row r="1923">
          <cell r="F1923">
            <v>0</v>
          </cell>
          <cell r="G1923">
            <v>0</v>
          </cell>
          <cell r="I1923">
            <v>0</v>
          </cell>
          <cell r="J1923">
            <v>0</v>
          </cell>
          <cell r="K1923">
            <v>0</v>
          </cell>
        </row>
        <row r="1924">
          <cell r="F1924">
            <v>0</v>
          </cell>
          <cell r="G1924">
            <v>0</v>
          </cell>
          <cell r="I1924">
            <v>0</v>
          </cell>
          <cell r="J1924">
            <v>0</v>
          </cell>
          <cell r="K1924">
            <v>-2720</v>
          </cell>
        </row>
        <row r="1925">
          <cell r="F1925">
            <v>0</v>
          </cell>
          <cell r="G1925">
            <v>0</v>
          </cell>
          <cell r="I1925">
            <v>0</v>
          </cell>
          <cell r="J1925">
            <v>0</v>
          </cell>
          <cell r="K1925">
            <v>-558508</v>
          </cell>
        </row>
        <row r="1926">
          <cell r="F1926">
            <v>0</v>
          </cell>
          <cell r="G1926">
            <v>0</v>
          </cell>
          <cell r="I1926">
            <v>0</v>
          </cell>
          <cell r="J1926">
            <v>0</v>
          </cell>
          <cell r="K1926">
            <v>-10001</v>
          </cell>
        </row>
        <row r="1927">
          <cell r="F1927">
            <v>0</v>
          </cell>
          <cell r="G1927">
            <v>0</v>
          </cell>
          <cell r="I1927">
            <v>0</v>
          </cell>
          <cell r="J1927">
            <v>0</v>
          </cell>
          <cell r="K1927">
            <v>-7795</v>
          </cell>
        </row>
        <row r="1928">
          <cell r="F1928">
            <v>0</v>
          </cell>
          <cell r="G1928">
            <v>0</v>
          </cell>
          <cell r="I1928">
            <v>0</v>
          </cell>
          <cell r="J1928">
            <v>0</v>
          </cell>
          <cell r="K1928">
            <v>-27246</v>
          </cell>
        </row>
        <row r="1929">
          <cell r="F1929">
            <v>-13269.77</v>
          </cell>
          <cell r="G1929">
            <v>0</v>
          </cell>
          <cell r="I1929">
            <v>0</v>
          </cell>
          <cell r="J1929">
            <v>-13269.77</v>
          </cell>
          <cell r="K1929">
            <v>-37015</v>
          </cell>
        </row>
        <row r="1930">
          <cell r="F1930">
            <v>0</v>
          </cell>
          <cell r="G1930">
            <v>0</v>
          </cell>
          <cell r="I1930">
            <v>0</v>
          </cell>
          <cell r="J1930">
            <v>0</v>
          </cell>
          <cell r="K1930">
            <v>-557</v>
          </cell>
        </row>
        <row r="1931">
          <cell r="F1931">
            <v>0</v>
          </cell>
          <cell r="G1931">
            <v>0</v>
          </cell>
          <cell r="I1931">
            <v>0</v>
          </cell>
          <cell r="J1931">
            <v>0</v>
          </cell>
          <cell r="K1931">
            <v>-10001</v>
          </cell>
        </row>
        <row r="1932">
          <cell r="F1932">
            <v>0</v>
          </cell>
          <cell r="G1932">
            <v>0</v>
          </cell>
          <cell r="I1932">
            <v>0</v>
          </cell>
          <cell r="J1932">
            <v>0</v>
          </cell>
          <cell r="K1932">
            <v>-39276</v>
          </cell>
        </row>
        <row r="1933">
          <cell r="F1933">
            <v>0</v>
          </cell>
          <cell r="G1933">
            <v>0</v>
          </cell>
          <cell r="I1933">
            <v>0</v>
          </cell>
          <cell r="J1933">
            <v>0</v>
          </cell>
          <cell r="K1933">
            <v>-13809</v>
          </cell>
        </row>
        <row r="1934">
          <cell r="F1934">
            <v>0</v>
          </cell>
          <cell r="G1934">
            <v>0</v>
          </cell>
          <cell r="I1934">
            <v>0</v>
          </cell>
          <cell r="J1934">
            <v>0</v>
          </cell>
          <cell r="K1934">
            <v>-17579</v>
          </cell>
        </row>
        <row r="1935">
          <cell r="F1935">
            <v>-19417.88</v>
          </cell>
          <cell r="G1935">
            <v>0</v>
          </cell>
          <cell r="I1935">
            <v>0</v>
          </cell>
          <cell r="J1935">
            <v>-19417.88</v>
          </cell>
          <cell r="K1935">
            <v>0</v>
          </cell>
        </row>
        <row r="1936">
          <cell r="F1936">
            <v>-4777.08</v>
          </cell>
          <cell r="G1936">
            <v>0</v>
          </cell>
          <cell r="I1936">
            <v>0</v>
          </cell>
          <cell r="J1936">
            <v>-4777.08</v>
          </cell>
          <cell r="K1936">
            <v>0</v>
          </cell>
        </row>
        <row r="1937">
          <cell r="F1937">
            <v>612.35</v>
          </cell>
          <cell r="G1937">
            <v>0</v>
          </cell>
          <cell r="I1937">
            <v>0</v>
          </cell>
          <cell r="J1937">
            <v>612.35</v>
          </cell>
          <cell r="K1937">
            <v>0</v>
          </cell>
        </row>
        <row r="1938">
          <cell r="F1938">
            <v>-570.36</v>
          </cell>
          <cell r="G1938">
            <v>0</v>
          </cell>
          <cell r="I1938">
            <v>0</v>
          </cell>
          <cell r="J1938">
            <v>-570.36</v>
          </cell>
          <cell r="K1938">
            <v>0</v>
          </cell>
        </row>
        <row r="1939">
          <cell r="F1939">
            <v>-0.02</v>
          </cell>
          <cell r="G1939">
            <v>0</v>
          </cell>
          <cell r="I1939">
            <v>0</v>
          </cell>
          <cell r="J1939">
            <v>-0.02</v>
          </cell>
          <cell r="K1939">
            <v>0</v>
          </cell>
        </row>
        <row r="1940">
          <cell r="F1940">
            <v>0</v>
          </cell>
          <cell r="G1940">
            <v>0</v>
          </cell>
          <cell r="I1940">
            <v>0</v>
          </cell>
          <cell r="J1940">
            <v>0</v>
          </cell>
          <cell r="K1940">
            <v>-6806</v>
          </cell>
        </row>
        <row r="1941">
          <cell r="F1941">
            <v>0</v>
          </cell>
          <cell r="G1941">
            <v>0</v>
          </cell>
          <cell r="I1941">
            <v>0</v>
          </cell>
          <cell r="J1941">
            <v>0</v>
          </cell>
          <cell r="K1941">
            <v>0</v>
          </cell>
        </row>
        <row r="1942">
          <cell r="F1942">
            <v>0</v>
          </cell>
          <cell r="G1942">
            <v>0</v>
          </cell>
          <cell r="I1942">
            <v>0</v>
          </cell>
          <cell r="J1942">
            <v>0</v>
          </cell>
          <cell r="K1942">
            <v>-4851</v>
          </cell>
        </row>
        <row r="1943">
          <cell r="F1943">
            <v>0</v>
          </cell>
          <cell r="G1943">
            <v>0</v>
          </cell>
          <cell r="I1943">
            <v>0</v>
          </cell>
          <cell r="J1943">
            <v>0</v>
          </cell>
          <cell r="K1943">
            <v>-6490</v>
          </cell>
        </row>
        <row r="1944">
          <cell r="F1944">
            <v>0</v>
          </cell>
          <cell r="G1944">
            <v>0</v>
          </cell>
          <cell r="I1944">
            <v>0</v>
          </cell>
          <cell r="J1944">
            <v>0</v>
          </cell>
          <cell r="K1944">
            <v>-5658</v>
          </cell>
        </row>
        <row r="1945">
          <cell r="F1945">
            <v>0</v>
          </cell>
          <cell r="G1945">
            <v>0</v>
          </cell>
          <cell r="I1945">
            <v>0</v>
          </cell>
          <cell r="J1945">
            <v>0</v>
          </cell>
          <cell r="K1945">
            <v>-11879</v>
          </cell>
        </row>
        <row r="1946">
          <cell r="F1946">
            <v>0</v>
          </cell>
          <cell r="G1946">
            <v>0</v>
          </cell>
          <cell r="I1946">
            <v>0</v>
          </cell>
          <cell r="J1946">
            <v>0</v>
          </cell>
          <cell r="K1946">
            <v>-2236</v>
          </cell>
        </row>
        <row r="1947">
          <cell r="F1947">
            <v>-5428.72</v>
          </cell>
          <cell r="G1947">
            <v>0</v>
          </cell>
          <cell r="I1947">
            <v>0</v>
          </cell>
          <cell r="J1947">
            <v>-5428.72</v>
          </cell>
          <cell r="K1947">
            <v>-5429</v>
          </cell>
        </row>
        <row r="1948">
          <cell r="F1948">
            <v>0</v>
          </cell>
          <cell r="G1948">
            <v>0</v>
          </cell>
          <cell r="I1948">
            <v>0</v>
          </cell>
          <cell r="J1948">
            <v>0</v>
          </cell>
          <cell r="K1948">
            <v>-13796</v>
          </cell>
        </row>
        <row r="1949">
          <cell r="F1949">
            <v>0</v>
          </cell>
          <cell r="G1949">
            <v>0</v>
          </cell>
          <cell r="I1949">
            <v>0</v>
          </cell>
          <cell r="J1949">
            <v>0</v>
          </cell>
          <cell r="K1949">
            <v>-8990</v>
          </cell>
        </row>
        <row r="1950">
          <cell r="F1950">
            <v>-486.17</v>
          </cell>
          <cell r="G1950">
            <v>0</v>
          </cell>
          <cell r="I1950">
            <v>0</v>
          </cell>
          <cell r="J1950">
            <v>-486.17</v>
          </cell>
          <cell r="K1950">
            <v>0</v>
          </cell>
        </row>
        <row r="1951">
          <cell r="F1951">
            <v>0</v>
          </cell>
          <cell r="G1951">
            <v>0</v>
          </cell>
          <cell r="I1951">
            <v>0</v>
          </cell>
          <cell r="J1951">
            <v>0</v>
          </cell>
          <cell r="K1951">
            <v>-118172</v>
          </cell>
        </row>
        <row r="1952">
          <cell r="F1952">
            <v>0</v>
          </cell>
          <cell r="G1952">
            <v>0</v>
          </cell>
          <cell r="I1952">
            <v>0</v>
          </cell>
          <cell r="J1952">
            <v>0</v>
          </cell>
          <cell r="K1952">
            <v>-4575</v>
          </cell>
        </row>
        <row r="1953">
          <cell r="F1953">
            <v>0.6</v>
          </cell>
          <cell r="G1953">
            <v>0</v>
          </cell>
          <cell r="I1953">
            <v>0</v>
          </cell>
          <cell r="J1953">
            <v>0.6</v>
          </cell>
          <cell r="K1953">
            <v>-63338</v>
          </cell>
        </row>
        <row r="1954">
          <cell r="F1954">
            <v>-1992.19</v>
          </cell>
          <cell r="G1954">
            <v>0</v>
          </cell>
          <cell r="I1954">
            <v>0</v>
          </cell>
          <cell r="J1954">
            <v>-1992.19</v>
          </cell>
          <cell r="K1954">
            <v>-25605</v>
          </cell>
        </row>
        <row r="1955">
          <cell r="F1955">
            <v>0</v>
          </cell>
          <cell r="G1955">
            <v>0</v>
          </cell>
          <cell r="I1955">
            <v>0</v>
          </cell>
          <cell r="J1955">
            <v>0</v>
          </cell>
          <cell r="K1955">
            <v>-1033</v>
          </cell>
        </row>
        <row r="1956">
          <cell r="F1956">
            <v>0</v>
          </cell>
          <cell r="G1956">
            <v>0</v>
          </cell>
          <cell r="I1956">
            <v>0</v>
          </cell>
          <cell r="J1956">
            <v>0</v>
          </cell>
          <cell r="K1956">
            <v>0</v>
          </cell>
        </row>
        <row r="1957">
          <cell r="F1957">
            <v>0</v>
          </cell>
          <cell r="G1957">
            <v>0</v>
          </cell>
          <cell r="I1957">
            <v>0</v>
          </cell>
          <cell r="J1957">
            <v>0</v>
          </cell>
          <cell r="K1957">
            <v>-27824</v>
          </cell>
        </row>
        <row r="1958">
          <cell r="F1958">
            <v>-159.94999999999999</v>
          </cell>
          <cell r="G1958">
            <v>0</v>
          </cell>
          <cell r="I1958">
            <v>0</v>
          </cell>
          <cell r="J1958">
            <v>-159.94999999999999</v>
          </cell>
          <cell r="K1958">
            <v>-4784</v>
          </cell>
        </row>
        <row r="1959">
          <cell r="F1959">
            <v>0</v>
          </cell>
          <cell r="G1959">
            <v>0</v>
          </cell>
          <cell r="I1959">
            <v>0</v>
          </cell>
          <cell r="J1959">
            <v>0</v>
          </cell>
          <cell r="K1959">
            <v>-33652</v>
          </cell>
        </row>
        <row r="1960">
          <cell r="F1960">
            <v>132.4</v>
          </cell>
          <cell r="G1960">
            <v>0</v>
          </cell>
          <cell r="I1960">
            <v>0</v>
          </cell>
          <cell r="J1960">
            <v>132.4</v>
          </cell>
          <cell r="K1960">
            <v>0</v>
          </cell>
        </row>
        <row r="1961">
          <cell r="F1961">
            <v>0</v>
          </cell>
          <cell r="G1961">
            <v>0</v>
          </cell>
          <cell r="I1961">
            <v>0</v>
          </cell>
          <cell r="J1961">
            <v>0</v>
          </cell>
          <cell r="K1961">
            <v>-4552</v>
          </cell>
        </row>
        <row r="1962">
          <cell r="F1962">
            <v>0</v>
          </cell>
          <cell r="G1962">
            <v>0</v>
          </cell>
          <cell r="I1962">
            <v>0</v>
          </cell>
          <cell r="J1962">
            <v>0</v>
          </cell>
          <cell r="K1962">
            <v>-11037</v>
          </cell>
        </row>
        <row r="1963">
          <cell r="F1963">
            <v>0</v>
          </cell>
          <cell r="G1963">
            <v>0</v>
          </cell>
          <cell r="I1963">
            <v>0</v>
          </cell>
          <cell r="J1963">
            <v>0</v>
          </cell>
          <cell r="K1963">
            <v>-4844</v>
          </cell>
        </row>
        <row r="1964">
          <cell r="F1964">
            <v>0</v>
          </cell>
          <cell r="G1964">
            <v>0</v>
          </cell>
          <cell r="I1964">
            <v>0</v>
          </cell>
          <cell r="J1964">
            <v>0</v>
          </cell>
          <cell r="K1964">
            <v>-4844</v>
          </cell>
        </row>
        <row r="1965">
          <cell r="F1965">
            <v>0</v>
          </cell>
          <cell r="G1965">
            <v>0</v>
          </cell>
          <cell r="I1965">
            <v>0</v>
          </cell>
          <cell r="J1965">
            <v>0</v>
          </cell>
          <cell r="K1965">
            <v>-10635</v>
          </cell>
        </row>
        <row r="1966">
          <cell r="F1966">
            <v>0</v>
          </cell>
          <cell r="G1966">
            <v>0</v>
          </cell>
          <cell r="I1966">
            <v>0</v>
          </cell>
          <cell r="J1966">
            <v>0</v>
          </cell>
          <cell r="K1966">
            <v>-3298</v>
          </cell>
        </row>
        <row r="1967">
          <cell r="F1967">
            <v>-1563.25</v>
          </cell>
          <cell r="G1967">
            <v>0</v>
          </cell>
          <cell r="I1967">
            <v>0</v>
          </cell>
          <cell r="J1967">
            <v>-1563.25</v>
          </cell>
          <cell r="K1967">
            <v>0</v>
          </cell>
        </row>
        <row r="1968">
          <cell r="F1968">
            <v>-52147.18</v>
          </cell>
          <cell r="G1968">
            <v>0</v>
          </cell>
          <cell r="I1968">
            <v>0</v>
          </cell>
          <cell r="J1968">
            <v>-52147.18</v>
          </cell>
          <cell r="K1968">
            <v>0</v>
          </cell>
        </row>
        <row r="1969">
          <cell r="F1969">
            <v>65.430000000000007</v>
          </cell>
          <cell r="G1969">
            <v>0</v>
          </cell>
          <cell r="I1969">
            <v>0</v>
          </cell>
          <cell r="J1969">
            <v>65.430000000000007</v>
          </cell>
          <cell r="K1969">
            <v>0</v>
          </cell>
        </row>
        <row r="1970">
          <cell r="F1970">
            <v>-176.98</v>
          </cell>
          <cell r="G1970">
            <v>0</v>
          </cell>
          <cell r="I1970">
            <v>0</v>
          </cell>
          <cell r="J1970">
            <v>-176.98</v>
          </cell>
          <cell r="K1970">
            <v>0</v>
          </cell>
        </row>
        <row r="1971">
          <cell r="F1971">
            <v>6360.74</v>
          </cell>
          <cell r="G1971">
            <v>0</v>
          </cell>
          <cell r="I1971">
            <v>0</v>
          </cell>
          <cell r="J1971">
            <v>6360.74</v>
          </cell>
          <cell r="K1971">
            <v>0</v>
          </cell>
        </row>
        <row r="1972">
          <cell r="F1972">
            <v>0</v>
          </cell>
          <cell r="G1972">
            <v>0</v>
          </cell>
          <cell r="I1972">
            <v>0</v>
          </cell>
          <cell r="J1972">
            <v>0</v>
          </cell>
          <cell r="K1972">
            <v>0</v>
          </cell>
        </row>
        <row r="1973">
          <cell r="F1973">
            <v>0</v>
          </cell>
          <cell r="G1973">
            <v>0</v>
          </cell>
          <cell r="I1973">
            <v>0</v>
          </cell>
          <cell r="J1973">
            <v>0</v>
          </cell>
          <cell r="K1973">
            <v>-7240</v>
          </cell>
        </row>
        <row r="1974">
          <cell r="F1974">
            <v>0</v>
          </cell>
          <cell r="G1974">
            <v>0</v>
          </cell>
          <cell r="I1974">
            <v>0</v>
          </cell>
          <cell r="J1974">
            <v>0</v>
          </cell>
          <cell r="K1974">
            <v>0</v>
          </cell>
        </row>
        <row r="1975">
          <cell r="F1975">
            <v>0</v>
          </cell>
          <cell r="G1975">
            <v>0</v>
          </cell>
          <cell r="I1975">
            <v>0</v>
          </cell>
          <cell r="J1975">
            <v>0</v>
          </cell>
          <cell r="K1975">
            <v>0</v>
          </cell>
        </row>
        <row r="1976">
          <cell r="F1976">
            <v>-82.43</v>
          </cell>
          <cell r="G1976">
            <v>0</v>
          </cell>
          <cell r="I1976">
            <v>0</v>
          </cell>
          <cell r="J1976">
            <v>-82.43</v>
          </cell>
          <cell r="K1976">
            <v>-82</v>
          </cell>
        </row>
        <row r="1977">
          <cell r="F1977">
            <v>-13.2</v>
          </cell>
          <cell r="G1977">
            <v>0</v>
          </cell>
          <cell r="I1977">
            <v>0</v>
          </cell>
          <cell r="J1977">
            <v>-13.2</v>
          </cell>
          <cell r="K1977">
            <v>-13</v>
          </cell>
        </row>
        <row r="1978">
          <cell r="F1978">
            <v>-129.1</v>
          </cell>
          <cell r="G1978">
            <v>0</v>
          </cell>
          <cell r="I1978">
            <v>0</v>
          </cell>
          <cell r="J1978">
            <v>-129.1</v>
          </cell>
          <cell r="K1978">
            <v>-129</v>
          </cell>
        </row>
        <row r="1979">
          <cell r="F1979">
            <v>-218.17</v>
          </cell>
          <cell r="G1979">
            <v>0</v>
          </cell>
          <cell r="I1979">
            <v>0</v>
          </cell>
          <cell r="J1979">
            <v>-218.17</v>
          </cell>
          <cell r="K1979">
            <v>-115</v>
          </cell>
        </row>
        <row r="1980">
          <cell r="F1980">
            <v>-98.73</v>
          </cell>
          <cell r="G1980">
            <v>0</v>
          </cell>
          <cell r="I1980">
            <v>0</v>
          </cell>
          <cell r="J1980">
            <v>-98.73</v>
          </cell>
          <cell r="K1980">
            <v>-63</v>
          </cell>
        </row>
        <row r="1981">
          <cell r="F1981">
            <v>0</v>
          </cell>
          <cell r="G1981">
            <v>0</v>
          </cell>
          <cell r="I1981">
            <v>0</v>
          </cell>
          <cell r="J1981">
            <v>0</v>
          </cell>
          <cell r="K1981">
            <v>0</v>
          </cell>
        </row>
        <row r="1982">
          <cell r="F1982">
            <v>-233.8</v>
          </cell>
          <cell r="G1982">
            <v>0</v>
          </cell>
          <cell r="I1982">
            <v>0</v>
          </cell>
          <cell r="J1982">
            <v>-233.8</v>
          </cell>
          <cell r="K1982">
            <v>-4</v>
          </cell>
        </row>
        <row r="1983">
          <cell r="F1983">
            <v>-164200.65</v>
          </cell>
          <cell r="G1983">
            <v>0</v>
          </cell>
          <cell r="I1983">
            <v>0</v>
          </cell>
          <cell r="J1983">
            <v>-164200.65</v>
          </cell>
          <cell r="K1983">
            <v>-36834</v>
          </cell>
        </row>
        <row r="1984">
          <cell r="F1984">
            <v>450.58</v>
          </cell>
          <cell r="G1984">
            <v>0</v>
          </cell>
          <cell r="I1984">
            <v>0</v>
          </cell>
          <cell r="J1984">
            <v>450.58</v>
          </cell>
          <cell r="K1984">
            <v>0</v>
          </cell>
        </row>
        <row r="1985">
          <cell r="F1985">
            <v>-4239.9799999999996</v>
          </cell>
          <cell r="G1985">
            <v>0</v>
          </cell>
          <cell r="I1985">
            <v>0</v>
          </cell>
          <cell r="J1985">
            <v>-4239.9799999999996</v>
          </cell>
          <cell r="K1985">
            <v>0</v>
          </cell>
        </row>
        <row r="1986">
          <cell r="F1986">
            <v>-28.05</v>
          </cell>
          <cell r="G1986">
            <v>0</v>
          </cell>
          <cell r="I1986">
            <v>0</v>
          </cell>
          <cell r="J1986">
            <v>-28.05</v>
          </cell>
          <cell r="K1986">
            <v>-28</v>
          </cell>
        </row>
        <row r="1987">
          <cell r="F1987">
            <v>-144.21</v>
          </cell>
          <cell r="G1987">
            <v>0</v>
          </cell>
          <cell r="I1987">
            <v>0</v>
          </cell>
          <cell r="J1987">
            <v>-144.21</v>
          </cell>
          <cell r="K1987">
            <v>-144</v>
          </cell>
        </row>
        <row r="1988">
          <cell r="F1988">
            <v>0</v>
          </cell>
          <cell r="G1988">
            <v>0</v>
          </cell>
          <cell r="I1988">
            <v>0</v>
          </cell>
          <cell r="J1988">
            <v>0</v>
          </cell>
          <cell r="K1988">
            <v>0</v>
          </cell>
        </row>
        <row r="1989">
          <cell r="F1989">
            <v>-674.74</v>
          </cell>
          <cell r="G1989">
            <v>0</v>
          </cell>
          <cell r="I1989">
            <v>0</v>
          </cell>
          <cell r="J1989">
            <v>-674.74</v>
          </cell>
          <cell r="K1989">
            <v>-675</v>
          </cell>
        </row>
        <row r="1990">
          <cell r="F1990">
            <v>0</v>
          </cell>
          <cell r="G1990">
            <v>0</v>
          </cell>
          <cell r="I1990">
            <v>0</v>
          </cell>
          <cell r="J1990">
            <v>0</v>
          </cell>
          <cell r="K1990">
            <v>0</v>
          </cell>
        </row>
        <row r="1991">
          <cell r="F1991">
            <v>0</v>
          </cell>
          <cell r="G1991">
            <v>0</v>
          </cell>
          <cell r="I1991">
            <v>0</v>
          </cell>
          <cell r="J1991">
            <v>0</v>
          </cell>
          <cell r="K1991">
            <v>0</v>
          </cell>
        </row>
        <row r="1992">
          <cell r="F1992">
            <v>-8525</v>
          </cell>
          <cell r="G1992">
            <v>0</v>
          </cell>
          <cell r="I1992">
            <v>0</v>
          </cell>
          <cell r="J1992">
            <v>-8525</v>
          </cell>
          <cell r="K1992">
            <v>-960</v>
          </cell>
        </row>
        <row r="1993">
          <cell r="F1993">
            <v>-17888.78</v>
          </cell>
          <cell r="G1993">
            <v>0</v>
          </cell>
          <cell r="I1993">
            <v>0</v>
          </cell>
          <cell r="J1993">
            <v>-17888.78</v>
          </cell>
          <cell r="K1993">
            <v>-17889</v>
          </cell>
        </row>
        <row r="1994">
          <cell r="F1994">
            <v>-4434.7299999999996</v>
          </cell>
          <cell r="G1994">
            <v>0</v>
          </cell>
          <cell r="I1994">
            <v>0</v>
          </cell>
          <cell r="J1994">
            <v>-4434.7299999999996</v>
          </cell>
          <cell r="K1994">
            <v>-47129</v>
          </cell>
        </row>
        <row r="1995">
          <cell r="F1995">
            <v>-152925.01999999999</v>
          </cell>
          <cell r="G1995">
            <v>0</v>
          </cell>
          <cell r="I1995">
            <v>0</v>
          </cell>
          <cell r="J1995">
            <v>-152925.01999999999</v>
          </cell>
          <cell r="K1995">
            <v>0</v>
          </cell>
        </row>
        <row r="1996">
          <cell r="F1996">
            <v>-11464.73</v>
          </cell>
          <cell r="G1996">
            <v>0</v>
          </cell>
          <cell r="I1996">
            <v>0</v>
          </cell>
          <cell r="J1996">
            <v>-11464.73</v>
          </cell>
          <cell r="K1996">
            <v>0</v>
          </cell>
        </row>
        <row r="1997">
          <cell r="F1997">
            <v>-3368.77</v>
          </cell>
          <cell r="G1997">
            <v>0</v>
          </cell>
          <cell r="I1997">
            <v>0</v>
          </cell>
          <cell r="J1997">
            <v>-3368.77</v>
          </cell>
          <cell r="K1997">
            <v>0</v>
          </cell>
        </row>
        <row r="1998">
          <cell r="F1998">
            <v>-131650.66</v>
          </cell>
          <cell r="G1998">
            <v>0</v>
          </cell>
          <cell r="I1998">
            <v>0</v>
          </cell>
          <cell r="J1998">
            <v>-131650.66</v>
          </cell>
          <cell r="K1998">
            <v>0</v>
          </cell>
        </row>
        <row r="1999">
          <cell r="F1999">
            <v>-95928.02</v>
          </cell>
          <cell r="G1999">
            <v>0</v>
          </cell>
          <cell r="I1999">
            <v>0</v>
          </cell>
          <cell r="J1999">
            <v>-95928.02</v>
          </cell>
          <cell r="K1999">
            <v>0</v>
          </cell>
        </row>
        <row r="2000">
          <cell r="F2000">
            <v>1.2</v>
          </cell>
          <cell r="G2000">
            <v>0</v>
          </cell>
          <cell r="I2000">
            <v>0</v>
          </cell>
          <cell r="J2000">
            <v>1.2</v>
          </cell>
          <cell r="K2000">
            <v>0</v>
          </cell>
        </row>
        <row r="2001">
          <cell r="F2001">
            <v>-6820.36</v>
          </cell>
          <cell r="G2001">
            <v>0</v>
          </cell>
          <cell r="I2001">
            <v>0</v>
          </cell>
          <cell r="J2001">
            <v>-6820.36</v>
          </cell>
          <cell r="K2001">
            <v>0</v>
          </cell>
        </row>
        <row r="2002">
          <cell r="F2002">
            <v>-2365.63</v>
          </cell>
          <cell r="G2002">
            <v>0</v>
          </cell>
          <cell r="I2002">
            <v>0</v>
          </cell>
          <cell r="J2002">
            <v>-2365.63</v>
          </cell>
          <cell r="K2002">
            <v>0</v>
          </cell>
        </row>
        <row r="2003">
          <cell r="F2003">
            <v>-10822.19</v>
          </cell>
          <cell r="G2003">
            <v>0</v>
          </cell>
          <cell r="I2003">
            <v>0</v>
          </cell>
          <cell r="J2003">
            <v>-10822.19</v>
          </cell>
          <cell r="K2003">
            <v>0</v>
          </cell>
        </row>
        <row r="2004">
          <cell r="F2004">
            <v>-5449.24</v>
          </cell>
          <cell r="G2004">
            <v>0</v>
          </cell>
          <cell r="I2004">
            <v>0</v>
          </cell>
          <cell r="J2004">
            <v>-5449.24</v>
          </cell>
          <cell r="K2004">
            <v>0</v>
          </cell>
        </row>
        <row r="2005">
          <cell r="F2005">
            <v>-723.81</v>
          </cell>
          <cell r="G2005">
            <v>0</v>
          </cell>
          <cell r="I2005">
            <v>0</v>
          </cell>
          <cell r="J2005">
            <v>-723.81</v>
          </cell>
          <cell r="K2005">
            <v>0</v>
          </cell>
        </row>
        <row r="2006">
          <cell r="F2006">
            <v>-7448.65</v>
          </cell>
          <cell r="G2006">
            <v>0</v>
          </cell>
          <cell r="I2006">
            <v>0</v>
          </cell>
          <cell r="J2006">
            <v>-7448.65</v>
          </cell>
          <cell r="K2006">
            <v>0</v>
          </cell>
        </row>
        <row r="2007">
          <cell r="F2007">
            <v>-7729.26</v>
          </cell>
          <cell r="G2007">
            <v>0</v>
          </cell>
          <cell r="I2007">
            <v>0</v>
          </cell>
          <cell r="J2007">
            <v>-7729.26</v>
          </cell>
          <cell r="K2007">
            <v>0</v>
          </cell>
        </row>
        <row r="2008">
          <cell r="F2008">
            <v>-5031.7700000000004</v>
          </cell>
          <cell r="G2008">
            <v>0</v>
          </cell>
          <cell r="I2008">
            <v>0</v>
          </cell>
          <cell r="J2008">
            <v>-5031.7700000000004</v>
          </cell>
          <cell r="K2008">
            <v>0</v>
          </cell>
        </row>
        <row r="2009">
          <cell r="F2009">
            <v>-34612.980000000003</v>
          </cell>
          <cell r="G2009">
            <v>0</v>
          </cell>
          <cell r="I2009">
            <v>0</v>
          </cell>
          <cell r="J2009">
            <v>-34612.980000000003</v>
          </cell>
          <cell r="K2009">
            <v>0</v>
          </cell>
        </row>
        <row r="2010">
          <cell r="F2010">
            <v>-573.74</v>
          </cell>
          <cell r="G2010">
            <v>0</v>
          </cell>
          <cell r="I2010">
            <v>0</v>
          </cell>
          <cell r="J2010">
            <v>-573.74</v>
          </cell>
          <cell r="K2010">
            <v>0</v>
          </cell>
        </row>
        <row r="2011">
          <cell r="F2011">
            <v>-1.19</v>
          </cell>
          <cell r="G2011">
            <v>0</v>
          </cell>
          <cell r="I2011">
            <v>0</v>
          </cell>
          <cell r="J2011">
            <v>-1.19</v>
          </cell>
          <cell r="K2011">
            <v>0</v>
          </cell>
        </row>
        <row r="2012">
          <cell r="F2012">
            <v>-151287.69</v>
          </cell>
          <cell r="G2012">
            <v>0</v>
          </cell>
          <cell r="I2012">
            <v>0</v>
          </cell>
          <cell r="J2012">
            <v>-151287.69</v>
          </cell>
          <cell r="K2012">
            <v>-29968</v>
          </cell>
        </row>
        <row r="2013">
          <cell r="F2013">
            <v>-921481.53</v>
          </cell>
          <cell r="G2013">
            <v>0</v>
          </cell>
          <cell r="I2013">
            <v>0</v>
          </cell>
          <cell r="J2013">
            <v>-921481.53</v>
          </cell>
          <cell r="K2013">
            <v>-688880</v>
          </cell>
        </row>
        <row r="2014">
          <cell r="F2014">
            <v>0</v>
          </cell>
          <cell r="G2014">
            <v>0</v>
          </cell>
          <cell r="I2014">
            <v>0</v>
          </cell>
          <cell r="J2014">
            <v>0</v>
          </cell>
          <cell r="K2014">
            <v>-6154</v>
          </cell>
        </row>
        <row r="2015">
          <cell r="F2015">
            <v>0</v>
          </cell>
          <cell r="G2015">
            <v>0</v>
          </cell>
          <cell r="I2015">
            <v>0</v>
          </cell>
          <cell r="J2015">
            <v>0</v>
          </cell>
          <cell r="K2015">
            <v>-4307</v>
          </cell>
        </row>
        <row r="2016">
          <cell r="F2016">
            <v>0</v>
          </cell>
          <cell r="G2016">
            <v>0</v>
          </cell>
          <cell r="I2016">
            <v>0</v>
          </cell>
          <cell r="J2016">
            <v>0</v>
          </cell>
          <cell r="K2016">
            <v>-9986</v>
          </cell>
        </row>
        <row r="2017">
          <cell r="F2017">
            <v>0</v>
          </cell>
          <cell r="G2017">
            <v>0</v>
          </cell>
          <cell r="I2017">
            <v>0</v>
          </cell>
          <cell r="J2017">
            <v>0</v>
          </cell>
          <cell r="K2017">
            <v>-9263</v>
          </cell>
        </row>
        <row r="2018">
          <cell r="F2018">
            <v>0</v>
          </cell>
          <cell r="G2018">
            <v>0</v>
          </cell>
          <cell r="I2018">
            <v>0</v>
          </cell>
          <cell r="J2018">
            <v>0</v>
          </cell>
          <cell r="K2018">
            <v>-121</v>
          </cell>
        </row>
        <row r="2019">
          <cell r="F2019">
            <v>0</v>
          </cell>
          <cell r="G2019">
            <v>0</v>
          </cell>
          <cell r="I2019">
            <v>0</v>
          </cell>
          <cell r="J2019">
            <v>0</v>
          </cell>
          <cell r="K2019">
            <v>-6154</v>
          </cell>
        </row>
        <row r="2020">
          <cell r="F2020">
            <v>0</v>
          </cell>
          <cell r="G2020">
            <v>0</v>
          </cell>
          <cell r="I2020">
            <v>0</v>
          </cell>
          <cell r="J2020">
            <v>0</v>
          </cell>
          <cell r="K2020">
            <v>-24224</v>
          </cell>
        </row>
        <row r="2021">
          <cell r="F2021">
            <v>0</v>
          </cell>
          <cell r="G2021">
            <v>0</v>
          </cell>
          <cell r="I2021">
            <v>0</v>
          </cell>
          <cell r="J2021">
            <v>0</v>
          </cell>
          <cell r="K2021">
            <v>-6154</v>
          </cell>
        </row>
        <row r="2022">
          <cell r="F2022">
            <v>0</v>
          </cell>
          <cell r="G2022">
            <v>0</v>
          </cell>
          <cell r="I2022">
            <v>0</v>
          </cell>
          <cell r="J2022">
            <v>0</v>
          </cell>
          <cell r="K2022">
            <v>-11365</v>
          </cell>
        </row>
        <row r="2023">
          <cell r="F2023">
            <v>0</v>
          </cell>
          <cell r="G2023">
            <v>0</v>
          </cell>
          <cell r="I2023">
            <v>0</v>
          </cell>
          <cell r="J2023">
            <v>0</v>
          </cell>
          <cell r="K2023">
            <v>-785</v>
          </cell>
        </row>
        <row r="2024">
          <cell r="F2024">
            <v>0</v>
          </cell>
          <cell r="G2024">
            <v>0</v>
          </cell>
          <cell r="I2024">
            <v>0</v>
          </cell>
          <cell r="J2024">
            <v>0</v>
          </cell>
          <cell r="K2024">
            <v>-5533</v>
          </cell>
        </row>
        <row r="2025">
          <cell r="F2025">
            <v>0</v>
          </cell>
          <cell r="G2025">
            <v>0</v>
          </cell>
          <cell r="I2025">
            <v>0</v>
          </cell>
          <cell r="J2025">
            <v>0</v>
          </cell>
          <cell r="K2025">
            <v>-1055</v>
          </cell>
        </row>
        <row r="2026">
          <cell r="F2026">
            <v>0</v>
          </cell>
          <cell r="G2026">
            <v>0</v>
          </cell>
          <cell r="I2026">
            <v>0</v>
          </cell>
          <cell r="J2026">
            <v>0</v>
          </cell>
          <cell r="K2026">
            <v>-1412</v>
          </cell>
        </row>
        <row r="2027">
          <cell r="F2027">
            <v>0</v>
          </cell>
          <cell r="G2027">
            <v>0</v>
          </cell>
          <cell r="I2027">
            <v>0</v>
          </cell>
          <cell r="J2027">
            <v>0</v>
          </cell>
          <cell r="K2027">
            <v>-1230</v>
          </cell>
        </row>
        <row r="2028">
          <cell r="F2028">
            <v>0</v>
          </cell>
          <cell r="G2028">
            <v>0</v>
          </cell>
          <cell r="I2028">
            <v>0</v>
          </cell>
          <cell r="J2028">
            <v>0</v>
          </cell>
          <cell r="K2028">
            <v>-7428</v>
          </cell>
        </row>
        <row r="2029">
          <cell r="F2029">
            <v>0</v>
          </cell>
          <cell r="G2029">
            <v>0</v>
          </cell>
          <cell r="I2029">
            <v>0</v>
          </cell>
          <cell r="J2029">
            <v>0</v>
          </cell>
          <cell r="K2029">
            <v>-317</v>
          </cell>
        </row>
        <row r="2030">
          <cell r="F2030">
            <v>0</v>
          </cell>
          <cell r="G2030">
            <v>0</v>
          </cell>
          <cell r="I2030">
            <v>0</v>
          </cell>
          <cell r="J2030">
            <v>0</v>
          </cell>
          <cell r="K2030">
            <v>0</v>
          </cell>
        </row>
        <row r="2031">
          <cell r="F2031">
            <v>0</v>
          </cell>
          <cell r="G2031">
            <v>0</v>
          </cell>
          <cell r="I2031">
            <v>0</v>
          </cell>
          <cell r="J2031">
            <v>0</v>
          </cell>
          <cell r="K2031">
            <v>-402</v>
          </cell>
        </row>
        <row r="2032">
          <cell r="F2032">
            <v>0</v>
          </cell>
          <cell r="G2032">
            <v>0</v>
          </cell>
          <cell r="I2032">
            <v>0</v>
          </cell>
          <cell r="J2032">
            <v>0</v>
          </cell>
          <cell r="K2032">
            <v>-1480</v>
          </cell>
        </row>
        <row r="2033">
          <cell r="F2033">
            <v>0</v>
          </cell>
          <cell r="G2033">
            <v>0</v>
          </cell>
          <cell r="I2033">
            <v>0</v>
          </cell>
          <cell r="J2033">
            <v>0</v>
          </cell>
          <cell r="K2033">
            <v>-3345</v>
          </cell>
        </row>
        <row r="2034">
          <cell r="F2034">
            <v>0</v>
          </cell>
          <cell r="G2034">
            <v>0</v>
          </cell>
          <cell r="I2034">
            <v>0</v>
          </cell>
          <cell r="J2034">
            <v>0</v>
          </cell>
          <cell r="K2034">
            <v>-2043</v>
          </cell>
        </row>
        <row r="2035">
          <cell r="F2035">
            <v>0</v>
          </cell>
          <cell r="G2035">
            <v>0</v>
          </cell>
          <cell r="I2035">
            <v>0</v>
          </cell>
          <cell r="J2035">
            <v>0</v>
          </cell>
          <cell r="K2035">
            <v>-30126</v>
          </cell>
        </row>
        <row r="2036">
          <cell r="F2036">
            <v>0</v>
          </cell>
          <cell r="G2036">
            <v>0</v>
          </cell>
          <cell r="I2036">
            <v>0</v>
          </cell>
          <cell r="J2036">
            <v>0</v>
          </cell>
          <cell r="K2036">
            <v>-20977</v>
          </cell>
        </row>
        <row r="2037">
          <cell r="F2037">
            <v>0</v>
          </cell>
          <cell r="G2037">
            <v>0</v>
          </cell>
          <cell r="I2037">
            <v>0</v>
          </cell>
          <cell r="J2037">
            <v>0</v>
          </cell>
          <cell r="K2037">
            <v>-225</v>
          </cell>
        </row>
        <row r="2038">
          <cell r="F2038">
            <v>0</v>
          </cell>
          <cell r="G2038">
            <v>0</v>
          </cell>
          <cell r="I2038">
            <v>0</v>
          </cell>
          <cell r="J2038">
            <v>0</v>
          </cell>
          <cell r="K2038">
            <v>-18248</v>
          </cell>
        </row>
        <row r="2039">
          <cell r="F2039">
            <v>0</v>
          </cell>
          <cell r="G2039">
            <v>0</v>
          </cell>
          <cell r="I2039">
            <v>0</v>
          </cell>
          <cell r="J2039">
            <v>0</v>
          </cell>
          <cell r="K2039">
            <v>-1037</v>
          </cell>
        </row>
        <row r="2040">
          <cell r="F2040">
            <v>0</v>
          </cell>
          <cell r="G2040">
            <v>0</v>
          </cell>
          <cell r="I2040">
            <v>0</v>
          </cell>
          <cell r="J2040">
            <v>0</v>
          </cell>
          <cell r="K2040">
            <v>-21044</v>
          </cell>
        </row>
        <row r="2041">
          <cell r="F2041">
            <v>0</v>
          </cell>
          <cell r="G2041">
            <v>0</v>
          </cell>
          <cell r="I2041">
            <v>0</v>
          </cell>
          <cell r="J2041">
            <v>0</v>
          </cell>
          <cell r="K2041">
            <v>-1669</v>
          </cell>
        </row>
        <row r="2042">
          <cell r="F2042">
            <v>0</v>
          </cell>
          <cell r="G2042">
            <v>0</v>
          </cell>
          <cell r="I2042">
            <v>0</v>
          </cell>
          <cell r="J2042">
            <v>0</v>
          </cell>
          <cell r="K2042">
            <v>-2385</v>
          </cell>
        </row>
        <row r="2043">
          <cell r="F2043">
            <v>0</v>
          </cell>
          <cell r="G2043">
            <v>0</v>
          </cell>
          <cell r="I2043">
            <v>0</v>
          </cell>
          <cell r="J2043">
            <v>0</v>
          </cell>
          <cell r="K2043">
            <v>-1053</v>
          </cell>
        </row>
        <row r="2044">
          <cell r="F2044">
            <v>0</v>
          </cell>
          <cell r="G2044">
            <v>0</v>
          </cell>
          <cell r="I2044">
            <v>0</v>
          </cell>
          <cell r="J2044">
            <v>0</v>
          </cell>
          <cell r="K2044">
            <v>-1053</v>
          </cell>
        </row>
        <row r="2045">
          <cell r="F2045">
            <v>0</v>
          </cell>
          <cell r="G2045">
            <v>0</v>
          </cell>
          <cell r="I2045">
            <v>0</v>
          </cell>
          <cell r="J2045">
            <v>0</v>
          </cell>
          <cell r="K2045">
            <v>-1004</v>
          </cell>
        </row>
        <row r="2046">
          <cell r="F2046">
            <v>0</v>
          </cell>
          <cell r="G2046">
            <v>0</v>
          </cell>
          <cell r="I2046">
            <v>0</v>
          </cell>
          <cell r="J2046">
            <v>0</v>
          </cell>
          <cell r="K2046">
            <v>-1205</v>
          </cell>
        </row>
        <row r="2047">
          <cell r="F2047">
            <v>0</v>
          </cell>
          <cell r="G2047">
            <v>0</v>
          </cell>
          <cell r="I2047">
            <v>0</v>
          </cell>
          <cell r="J2047">
            <v>0</v>
          </cell>
          <cell r="K2047">
            <v>-733</v>
          </cell>
        </row>
        <row r="2048">
          <cell r="F2048">
            <v>0</v>
          </cell>
          <cell r="G2048">
            <v>0</v>
          </cell>
          <cell r="I2048">
            <v>0</v>
          </cell>
          <cell r="J2048">
            <v>0</v>
          </cell>
          <cell r="K2048">
            <v>-3064</v>
          </cell>
        </row>
        <row r="2049">
          <cell r="F2049">
            <v>0</v>
          </cell>
          <cell r="G2049">
            <v>0</v>
          </cell>
          <cell r="I2049">
            <v>0</v>
          </cell>
          <cell r="J2049">
            <v>0</v>
          </cell>
          <cell r="K2049">
            <v>-104</v>
          </cell>
        </row>
        <row r="2050">
          <cell r="F2050">
            <v>0</v>
          </cell>
          <cell r="G2050">
            <v>0</v>
          </cell>
          <cell r="I2050">
            <v>0</v>
          </cell>
          <cell r="J2050">
            <v>0</v>
          </cell>
          <cell r="K2050">
            <v>20</v>
          </cell>
        </row>
        <row r="2051">
          <cell r="F2051">
            <v>0</v>
          </cell>
          <cell r="G2051">
            <v>0</v>
          </cell>
          <cell r="I2051">
            <v>0</v>
          </cell>
          <cell r="J2051">
            <v>0</v>
          </cell>
          <cell r="K2051">
            <v>-350</v>
          </cell>
        </row>
        <row r="2052">
          <cell r="F2052">
            <v>0</v>
          </cell>
          <cell r="G2052">
            <v>0</v>
          </cell>
          <cell r="I2052">
            <v>0</v>
          </cell>
          <cell r="J2052">
            <v>0</v>
          </cell>
          <cell r="K2052">
            <v>-550</v>
          </cell>
        </row>
        <row r="2053">
          <cell r="F2053">
            <v>0</v>
          </cell>
          <cell r="G2053">
            <v>0</v>
          </cell>
          <cell r="I2053">
            <v>0</v>
          </cell>
          <cell r="J2053">
            <v>0</v>
          </cell>
          <cell r="K2053">
            <v>-47</v>
          </cell>
        </row>
        <row r="2054">
          <cell r="F2054">
            <v>0</v>
          </cell>
          <cell r="G2054">
            <v>0</v>
          </cell>
          <cell r="I2054">
            <v>0</v>
          </cell>
          <cell r="J2054">
            <v>0</v>
          </cell>
          <cell r="K2054">
            <v>22940</v>
          </cell>
        </row>
        <row r="2055">
          <cell r="F2055">
            <v>0</v>
          </cell>
          <cell r="G2055">
            <v>0</v>
          </cell>
          <cell r="I2055">
            <v>0</v>
          </cell>
          <cell r="J2055">
            <v>0</v>
          </cell>
          <cell r="K2055">
            <v>0</v>
          </cell>
        </row>
        <row r="2056">
          <cell r="F2056">
            <v>0</v>
          </cell>
          <cell r="G2056">
            <v>0</v>
          </cell>
          <cell r="I2056">
            <v>0</v>
          </cell>
          <cell r="J2056">
            <v>0</v>
          </cell>
          <cell r="K2056">
            <v>-394</v>
          </cell>
        </row>
        <row r="2057">
          <cell r="F2057">
            <v>0</v>
          </cell>
          <cell r="G2057">
            <v>0</v>
          </cell>
          <cell r="I2057">
            <v>0</v>
          </cell>
          <cell r="J2057">
            <v>0</v>
          </cell>
          <cell r="K2057">
            <v>-52</v>
          </cell>
        </row>
        <row r="2058">
          <cell r="F2058">
            <v>0</v>
          </cell>
          <cell r="G2058">
            <v>0</v>
          </cell>
          <cell r="I2058">
            <v>0</v>
          </cell>
          <cell r="J2058">
            <v>0</v>
          </cell>
          <cell r="K2058">
            <v>0</v>
          </cell>
        </row>
        <row r="2059">
          <cell r="F2059">
            <v>0</v>
          </cell>
          <cell r="G2059">
            <v>0</v>
          </cell>
          <cell r="I2059">
            <v>0</v>
          </cell>
          <cell r="J2059">
            <v>0</v>
          </cell>
          <cell r="K2059">
            <v>-693</v>
          </cell>
        </row>
        <row r="2060">
          <cell r="F2060">
            <v>0</v>
          </cell>
          <cell r="G2060">
            <v>0</v>
          </cell>
          <cell r="I2060">
            <v>0</v>
          </cell>
          <cell r="J2060">
            <v>0</v>
          </cell>
          <cell r="K2060">
            <v>0</v>
          </cell>
        </row>
        <row r="2061">
          <cell r="F2061">
            <v>0</v>
          </cell>
          <cell r="G2061">
            <v>0</v>
          </cell>
          <cell r="I2061">
            <v>0</v>
          </cell>
          <cell r="J2061">
            <v>0</v>
          </cell>
          <cell r="K2061">
            <v>-19914</v>
          </cell>
        </row>
        <row r="2062">
          <cell r="F2062">
            <v>0</v>
          </cell>
          <cell r="G2062">
            <v>0</v>
          </cell>
          <cell r="I2062">
            <v>0</v>
          </cell>
          <cell r="J2062">
            <v>0</v>
          </cell>
          <cell r="K2062">
            <v>-38920</v>
          </cell>
        </row>
        <row r="2063">
          <cell r="F2063">
            <v>0</v>
          </cell>
          <cell r="G2063">
            <v>0</v>
          </cell>
          <cell r="I2063">
            <v>0</v>
          </cell>
          <cell r="J2063">
            <v>0</v>
          </cell>
          <cell r="K2063">
            <v>-12920</v>
          </cell>
        </row>
        <row r="2064">
          <cell r="F2064">
            <v>0</v>
          </cell>
          <cell r="G2064">
            <v>0</v>
          </cell>
          <cell r="I2064">
            <v>0</v>
          </cell>
          <cell r="J2064">
            <v>0</v>
          </cell>
          <cell r="K2064">
            <v>-257565</v>
          </cell>
        </row>
        <row r="2065">
          <cell r="F2065">
            <v>0</v>
          </cell>
          <cell r="G2065">
            <v>0</v>
          </cell>
          <cell r="I2065">
            <v>0</v>
          </cell>
          <cell r="J2065">
            <v>0</v>
          </cell>
          <cell r="K2065">
            <v>0</v>
          </cell>
        </row>
        <row r="2066">
          <cell r="F2066">
            <v>0</v>
          </cell>
          <cell r="G2066">
            <v>0</v>
          </cell>
          <cell r="I2066">
            <v>0</v>
          </cell>
          <cell r="J2066">
            <v>0</v>
          </cell>
          <cell r="K2066">
            <v>0</v>
          </cell>
        </row>
        <row r="2067">
          <cell r="F2067">
            <v>-193529.95</v>
          </cell>
          <cell r="G2067">
            <v>0</v>
          </cell>
          <cell r="I2067">
            <v>0</v>
          </cell>
          <cell r="J2067">
            <v>-193529.95</v>
          </cell>
          <cell r="K2067">
            <v>-28308</v>
          </cell>
        </row>
        <row r="2068">
          <cell r="F2068">
            <v>-984.68</v>
          </cell>
          <cell r="G2068">
            <v>0</v>
          </cell>
          <cell r="I2068">
            <v>0</v>
          </cell>
          <cell r="J2068">
            <v>-984.68</v>
          </cell>
          <cell r="K2068">
            <v>0</v>
          </cell>
        </row>
        <row r="2069">
          <cell r="F2069">
            <v>-182055.79</v>
          </cell>
          <cell r="G2069">
            <v>0</v>
          </cell>
          <cell r="I2069">
            <v>0</v>
          </cell>
          <cell r="J2069">
            <v>-182055.79</v>
          </cell>
          <cell r="K2069">
            <v>0</v>
          </cell>
        </row>
        <row r="2070">
          <cell r="F2070">
            <v>-132907.95000000001</v>
          </cell>
          <cell r="G2070">
            <v>0</v>
          </cell>
          <cell r="I2070">
            <v>0</v>
          </cell>
          <cell r="J2070">
            <v>-132907.95000000001</v>
          </cell>
          <cell r="K2070">
            <v>0</v>
          </cell>
        </row>
        <row r="2071">
          <cell r="F2071">
            <v>-57361.82</v>
          </cell>
          <cell r="G2071">
            <v>0</v>
          </cell>
          <cell r="I2071">
            <v>0</v>
          </cell>
          <cell r="J2071">
            <v>-57361.82</v>
          </cell>
          <cell r="K2071">
            <v>0</v>
          </cell>
        </row>
        <row r="2072">
          <cell r="F2072">
            <v>-197203.18</v>
          </cell>
          <cell r="G2072">
            <v>0</v>
          </cell>
          <cell r="I2072">
            <v>0</v>
          </cell>
          <cell r="J2072">
            <v>-197203.18</v>
          </cell>
          <cell r="K2072">
            <v>0</v>
          </cell>
        </row>
        <row r="2073">
          <cell r="F2073">
            <v>-70595.399999999994</v>
          </cell>
          <cell r="G2073">
            <v>0</v>
          </cell>
          <cell r="I2073">
            <v>0</v>
          </cell>
          <cell r="J2073">
            <v>-70595.399999999994</v>
          </cell>
          <cell r="K2073">
            <v>0</v>
          </cell>
        </row>
        <row r="2074">
          <cell r="F2074">
            <v>-36250.97</v>
          </cell>
          <cell r="G2074">
            <v>0</v>
          </cell>
          <cell r="I2074">
            <v>0</v>
          </cell>
          <cell r="J2074">
            <v>-36250.97</v>
          </cell>
          <cell r="K2074">
            <v>0</v>
          </cell>
        </row>
        <row r="2075">
          <cell r="F2075">
            <v>-18482.2</v>
          </cell>
          <cell r="G2075">
            <v>0</v>
          </cell>
          <cell r="I2075">
            <v>0</v>
          </cell>
          <cell r="J2075">
            <v>-18482.2</v>
          </cell>
          <cell r="K2075">
            <v>0</v>
          </cell>
        </row>
        <row r="2076">
          <cell r="F2076">
            <v>-27464.28</v>
          </cell>
          <cell r="G2076">
            <v>0</v>
          </cell>
          <cell r="I2076">
            <v>0</v>
          </cell>
          <cell r="J2076">
            <v>-27464.28</v>
          </cell>
          <cell r="K2076">
            <v>0</v>
          </cell>
        </row>
        <row r="2077">
          <cell r="F2077">
            <v>0</v>
          </cell>
          <cell r="G2077">
            <v>0</v>
          </cell>
          <cell r="I2077">
            <v>0</v>
          </cell>
          <cell r="J2077">
            <v>0</v>
          </cell>
          <cell r="K2077">
            <v>0</v>
          </cell>
        </row>
        <row r="2078">
          <cell r="F2078">
            <v>0</v>
          </cell>
          <cell r="G2078">
            <v>0</v>
          </cell>
          <cell r="I2078">
            <v>0</v>
          </cell>
          <cell r="J2078">
            <v>0</v>
          </cell>
          <cell r="K2078">
            <v>0</v>
          </cell>
        </row>
        <row r="2079">
          <cell r="F2079">
            <v>-3423.86</v>
          </cell>
          <cell r="G2079">
            <v>0</v>
          </cell>
          <cell r="I2079">
            <v>0</v>
          </cell>
          <cell r="J2079">
            <v>-3423.86</v>
          </cell>
          <cell r="K2079">
            <v>0</v>
          </cell>
        </row>
        <row r="2080">
          <cell r="F2080">
            <v>354.85</v>
          </cell>
          <cell r="G2080">
            <v>0</v>
          </cell>
          <cell r="I2080">
            <v>0</v>
          </cell>
          <cell r="J2080">
            <v>354.85</v>
          </cell>
          <cell r="K2080">
            <v>-3499</v>
          </cell>
        </row>
        <row r="2081">
          <cell r="F2081">
            <v>-6103.56</v>
          </cell>
          <cell r="G2081">
            <v>0</v>
          </cell>
          <cell r="I2081">
            <v>0</v>
          </cell>
          <cell r="J2081">
            <v>-6103.56</v>
          </cell>
          <cell r="K2081">
            <v>0</v>
          </cell>
        </row>
        <row r="2082">
          <cell r="F2082">
            <v>276.82</v>
          </cell>
          <cell r="G2082">
            <v>0</v>
          </cell>
          <cell r="I2082">
            <v>0</v>
          </cell>
          <cell r="J2082">
            <v>276.82</v>
          </cell>
          <cell r="K2082">
            <v>0</v>
          </cell>
        </row>
        <row r="2083">
          <cell r="F2083">
            <v>0</v>
          </cell>
          <cell r="G2083">
            <v>0</v>
          </cell>
          <cell r="I2083">
            <v>0</v>
          </cell>
          <cell r="J2083">
            <v>0</v>
          </cell>
          <cell r="K2083">
            <v>-56838</v>
          </cell>
        </row>
        <row r="2084">
          <cell r="F2084">
            <v>-16337.74</v>
          </cell>
          <cell r="G2084">
            <v>0</v>
          </cell>
          <cell r="I2084">
            <v>0</v>
          </cell>
          <cell r="J2084">
            <v>-16337.74</v>
          </cell>
          <cell r="K2084">
            <v>0</v>
          </cell>
        </row>
        <row r="2085">
          <cell r="F2085">
            <v>0</v>
          </cell>
          <cell r="G2085">
            <v>0</v>
          </cell>
          <cell r="I2085">
            <v>0</v>
          </cell>
          <cell r="J2085">
            <v>0</v>
          </cell>
          <cell r="K2085">
            <v>0</v>
          </cell>
        </row>
        <row r="2086">
          <cell r="F2086">
            <v>-5068.22</v>
          </cell>
          <cell r="G2086">
            <v>0</v>
          </cell>
          <cell r="I2086">
            <v>0</v>
          </cell>
          <cell r="J2086">
            <v>-5068.22</v>
          </cell>
          <cell r="K2086">
            <v>0</v>
          </cell>
        </row>
        <row r="2087">
          <cell r="F2087">
            <v>-935328.59</v>
          </cell>
          <cell r="G2087">
            <v>0</v>
          </cell>
          <cell r="I2087">
            <v>0</v>
          </cell>
          <cell r="J2087">
            <v>-935328.59</v>
          </cell>
          <cell r="K2087">
            <v>0</v>
          </cell>
        </row>
        <row r="2088">
          <cell r="F2088">
            <v>-344101.73</v>
          </cell>
          <cell r="G2088">
            <v>0</v>
          </cell>
          <cell r="I2088">
            <v>0</v>
          </cell>
          <cell r="J2088">
            <v>-344101.73</v>
          </cell>
          <cell r="K2088">
            <v>-86065</v>
          </cell>
        </row>
        <row r="2089">
          <cell r="F2089">
            <v>0</v>
          </cell>
          <cell r="G2089">
            <v>0</v>
          </cell>
          <cell r="I2089">
            <v>0</v>
          </cell>
          <cell r="J2089">
            <v>0</v>
          </cell>
          <cell r="K2089">
            <v>-152637</v>
          </cell>
        </row>
        <row r="2090">
          <cell r="F2090">
            <v>0</v>
          </cell>
          <cell r="G2090">
            <v>0</v>
          </cell>
          <cell r="I2090">
            <v>0</v>
          </cell>
          <cell r="J2090">
            <v>0</v>
          </cell>
          <cell r="K2090">
            <v>-73778</v>
          </cell>
        </row>
        <row r="2091">
          <cell r="F2091">
            <v>-2304.65</v>
          </cell>
          <cell r="G2091">
            <v>0</v>
          </cell>
          <cell r="I2091">
            <v>0</v>
          </cell>
          <cell r="J2091">
            <v>-2304.65</v>
          </cell>
          <cell r="K2091">
            <v>0</v>
          </cell>
        </row>
        <row r="2092">
          <cell r="F2092">
            <v>0</v>
          </cell>
          <cell r="G2092">
            <v>0</v>
          </cell>
          <cell r="I2092">
            <v>0</v>
          </cell>
          <cell r="J2092">
            <v>0</v>
          </cell>
          <cell r="K2092">
            <v>-225709</v>
          </cell>
        </row>
        <row r="2093">
          <cell r="F2093">
            <v>-389.4</v>
          </cell>
          <cell r="G2093">
            <v>0</v>
          </cell>
          <cell r="I2093">
            <v>0</v>
          </cell>
          <cell r="J2093">
            <v>-389.4</v>
          </cell>
          <cell r="K2093">
            <v>0</v>
          </cell>
        </row>
        <row r="2094">
          <cell r="F2094">
            <v>0</v>
          </cell>
          <cell r="G2094">
            <v>0</v>
          </cell>
          <cell r="I2094">
            <v>0</v>
          </cell>
          <cell r="J2094">
            <v>0</v>
          </cell>
          <cell r="K2094">
            <v>0</v>
          </cell>
        </row>
        <row r="2095">
          <cell r="F2095">
            <v>-32528.73</v>
          </cell>
          <cell r="G2095">
            <v>0</v>
          </cell>
          <cell r="I2095">
            <v>0</v>
          </cell>
          <cell r="J2095">
            <v>-32528.73</v>
          </cell>
          <cell r="K2095">
            <v>0</v>
          </cell>
        </row>
        <row r="2096">
          <cell r="F2096">
            <v>-769291.2</v>
          </cell>
          <cell r="G2096">
            <v>0</v>
          </cell>
          <cell r="I2096">
            <v>0</v>
          </cell>
          <cell r="J2096">
            <v>-769291.2</v>
          </cell>
          <cell r="K2096">
            <v>0</v>
          </cell>
        </row>
        <row r="2097">
          <cell r="F2097">
            <v>-10979.77</v>
          </cell>
          <cell r="G2097">
            <v>0</v>
          </cell>
          <cell r="I2097">
            <v>0</v>
          </cell>
          <cell r="J2097">
            <v>-10979.77</v>
          </cell>
          <cell r="K2097">
            <v>0</v>
          </cell>
        </row>
        <row r="2098">
          <cell r="F2098">
            <v>1390.93</v>
          </cell>
          <cell r="G2098">
            <v>0</v>
          </cell>
          <cell r="I2098">
            <v>0</v>
          </cell>
          <cell r="J2098">
            <v>1390.93</v>
          </cell>
          <cell r="K2098">
            <v>0</v>
          </cell>
        </row>
        <row r="2099">
          <cell r="F2099">
            <v>-5302.89</v>
          </cell>
          <cell r="G2099">
            <v>0</v>
          </cell>
          <cell r="I2099">
            <v>0</v>
          </cell>
          <cell r="J2099">
            <v>-5302.89</v>
          </cell>
          <cell r="K2099">
            <v>0</v>
          </cell>
        </row>
        <row r="2100">
          <cell r="F2100">
            <v>2638.96</v>
          </cell>
          <cell r="G2100">
            <v>0</v>
          </cell>
          <cell r="I2100">
            <v>0</v>
          </cell>
          <cell r="J2100">
            <v>2638.96</v>
          </cell>
          <cell r="K2100">
            <v>0</v>
          </cell>
        </row>
        <row r="2101">
          <cell r="F2101">
            <v>-82213.009999999995</v>
          </cell>
          <cell r="G2101">
            <v>0</v>
          </cell>
          <cell r="I2101">
            <v>0</v>
          </cell>
          <cell r="J2101">
            <v>-82213.009999999995</v>
          </cell>
          <cell r="K2101">
            <v>-57831</v>
          </cell>
        </row>
        <row r="2102">
          <cell r="F2102">
            <v>0</v>
          </cell>
          <cell r="G2102">
            <v>0</v>
          </cell>
          <cell r="I2102">
            <v>0</v>
          </cell>
          <cell r="J2102">
            <v>0</v>
          </cell>
          <cell r="K2102">
            <v>0</v>
          </cell>
        </row>
        <row r="2103">
          <cell r="F2103">
            <v>41748.76</v>
          </cell>
          <cell r="G2103">
            <v>0</v>
          </cell>
          <cell r="I2103">
            <v>0</v>
          </cell>
          <cell r="J2103">
            <v>41748.76</v>
          </cell>
          <cell r="K2103">
            <v>0</v>
          </cell>
        </row>
        <row r="2104">
          <cell r="F2104">
            <v>25.13</v>
          </cell>
          <cell r="G2104">
            <v>0</v>
          </cell>
          <cell r="I2104">
            <v>0</v>
          </cell>
          <cell r="J2104">
            <v>25.13</v>
          </cell>
          <cell r="K2104">
            <v>0</v>
          </cell>
        </row>
        <row r="2105">
          <cell r="F2105">
            <v>100.14</v>
          </cell>
          <cell r="G2105">
            <v>0</v>
          </cell>
          <cell r="I2105">
            <v>0</v>
          </cell>
          <cell r="J2105">
            <v>100.14</v>
          </cell>
          <cell r="K2105">
            <v>0</v>
          </cell>
        </row>
        <row r="2106">
          <cell r="F2106">
            <v>33594.67</v>
          </cell>
          <cell r="G2106">
            <v>0</v>
          </cell>
          <cell r="I2106">
            <v>0</v>
          </cell>
          <cell r="J2106">
            <v>33594.67</v>
          </cell>
          <cell r="K2106">
            <v>0</v>
          </cell>
        </row>
        <row r="2107">
          <cell r="F2107">
            <v>-18096.84</v>
          </cell>
          <cell r="G2107">
            <v>0</v>
          </cell>
          <cell r="I2107">
            <v>0</v>
          </cell>
          <cell r="J2107">
            <v>-18096.84</v>
          </cell>
          <cell r="K2107">
            <v>0</v>
          </cell>
        </row>
        <row r="2108">
          <cell r="F2108">
            <v>-265</v>
          </cell>
          <cell r="G2108">
            <v>0</v>
          </cell>
          <cell r="I2108">
            <v>0</v>
          </cell>
          <cell r="J2108">
            <v>-265</v>
          </cell>
          <cell r="K2108">
            <v>0</v>
          </cell>
        </row>
        <row r="2109">
          <cell r="F2109">
            <v>-4220.22</v>
          </cell>
          <cell r="G2109">
            <v>0</v>
          </cell>
          <cell r="I2109">
            <v>0</v>
          </cell>
          <cell r="J2109">
            <v>-4220.22</v>
          </cell>
          <cell r="K2109">
            <v>0</v>
          </cell>
        </row>
        <row r="2110">
          <cell r="F2110">
            <v>46.56</v>
          </cell>
          <cell r="G2110">
            <v>0</v>
          </cell>
          <cell r="I2110">
            <v>0</v>
          </cell>
          <cell r="J2110">
            <v>46.56</v>
          </cell>
          <cell r="K2110">
            <v>0</v>
          </cell>
        </row>
        <row r="2111">
          <cell r="F2111">
            <v>-199.38</v>
          </cell>
          <cell r="G2111">
            <v>0</v>
          </cell>
          <cell r="I2111">
            <v>0</v>
          </cell>
          <cell r="J2111">
            <v>-199.38</v>
          </cell>
          <cell r="K2111">
            <v>0</v>
          </cell>
        </row>
        <row r="2112">
          <cell r="F2112">
            <v>-1306.56</v>
          </cell>
          <cell r="G2112">
            <v>0</v>
          </cell>
          <cell r="I2112">
            <v>0</v>
          </cell>
          <cell r="J2112">
            <v>-1306.56</v>
          </cell>
          <cell r="K2112">
            <v>0</v>
          </cell>
        </row>
        <row r="2113">
          <cell r="F2113">
            <v>-224.73</v>
          </cell>
          <cell r="G2113">
            <v>0</v>
          </cell>
          <cell r="I2113">
            <v>0</v>
          </cell>
          <cell r="J2113">
            <v>-224.73</v>
          </cell>
          <cell r="K2113">
            <v>0</v>
          </cell>
        </row>
        <row r="2114">
          <cell r="F2114">
            <v>-4168.84</v>
          </cell>
          <cell r="G2114">
            <v>0</v>
          </cell>
          <cell r="I2114">
            <v>0</v>
          </cell>
          <cell r="J2114">
            <v>-4168.84</v>
          </cell>
          <cell r="K2114">
            <v>0</v>
          </cell>
        </row>
        <row r="2115">
          <cell r="F2115">
            <v>-27.5</v>
          </cell>
          <cell r="G2115">
            <v>0</v>
          </cell>
          <cell r="I2115">
            <v>0</v>
          </cell>
          <cell r="J2115">
            <v>-27.5</v>
          </cell>
          <cell r="K2115">
            <v>0</v>
          </cell>
        </row>
        <row r="2116">
          <cell r="F2116">
            <v>-27.72</v>
          </cell>
          <cell r="G2116">
            <v>0</v>
          </cell>
          <cell r="I2116">
            <v>0</v>
          </cell>
          <cell r="J2116">
            <v>-27.72</v>
          </cell>
          <cell r="K2116">
            <v>0</v>
          </cell>
        </row>
        <row r="2117">
          <cell r="F2117">
            <v>-79.92</v>
          </cell>
          <cell r="G2117">
            <v>0</v>
          </cell>
          <cell r="I2117">
            <v>0</v>
          </cell>
          <cell r="J2117">
            <v>-79.92</v>
          </cell>
          <cell r="K2117">
            <v>0</v>
          </cell>
        </row>
        <row r="2118">
          <cell r="F2118">
            <v>-550</v>
          </cell>
          <cell r="G2118">
            <v>0</v>
          </cell>
          <cell r="I2118">
            <v>0</v>
          </cell>
          <cell r="J2118">
            <v>-550</v>
          </cell>
          <cell r="K2118">
            <v>0</v>
          </cell>
        </row>
        <row r="2119">
          <cell r="F2119">
            <v>-47.3</v>
          </cell>
          <cell r="G2119">
            <v>0</v>
          </cell>
          <cell r="I2119">
            <v>0</v>
          </cell>
          <cell r="J2119">
            <v>-47.3</v>
          </cell>
          <cell r="K2119">
            <v>0</v>
          </cell>
        </row>
        <row r="2120">
          <cell r="F2120">
            <v>-302.60000000000002</v>
          </cell>
          <cell r="G2120">
            <v>0</v>
          </cell>
          <cell r="I2120">
            <v>0</v>
          </cell>
          <cell r="J2120">
            <v>-302.60000000000002</v>
          </cell>
          <cell r="K2120">
            <v>0</v>
          </cell>
        </row>
        <row r="2121">
          <cell r="F2121">
            <v>1100.8</v>
          </cell>
          <cell r="G2121">
            <v>0</v>
          </cell>
          <cell r="I2121">
            <v>0</v>
          </cell>
          <cell r="J2121">
            <v>1100.8</v>
          </cell>
          <cell r="K2121">
            <v>0</v>
          </cell>
        </row>
        <row r="2122">
          <cell r="F2122">
            <v>150.59</v>
          </cell>
          <cell r="G2122">
            <v>0</v>
          </cell>
          <cell r="I2122">
            <v>0</v>
          </cell>
          <cell r="J2122">
            <v>150.59</v>
          </cell>
          <cell r="K2122">
            <v>0</v>
          </cell>
        </row>
        <row r="2123">
          <cell r="F2123">
            <v>3264.2</v>
          </cell>
          <cell r="G2123">
            <v>0</v>
          </cell>
          <cell r="I2123">
            <v>0</v>
          </cell>
          <cell r="J2123">
            <v>3264.2</v>
          </cell>
          <cell r="K2123">
            <v>0</v>
          </cell>
        </row>
        <row r="2124">
          <cell r="F2124">
            <v>0</v>
          </cell>
          <cell r="G2124">
            <v>0</v>
          </cell>
          <cell r="I2124">
            <v>0</v>
          </cell>
          <cell r="J2124">
            <v>0</v>
          </cell>
          <cell r="K2124">
            <v>0</v>
          </cell>
        </row>
        <row r="2125">
          <cell r="F2125">
            <v>-7725.4</v>
          </cell>
          <cell r="G2125">
            <v>0</v>
          </cell>
          <cell r="I2125">
            <v>0</v>
          </cell>
          <cell r="J2125">
            <v>-7725.4</v>
          </cell>
          <cell r="K2125">
            <v>0</v>
          </cell>
        </row>
        <row r="2126">
          <cell r="F2126">
            <v>-3781.95</v>
          </cell>
          <cell r="G2126">
            <v>0</v>
          </cell>
          <cell r="I2126">
            <v>0</v>
          </cell>
          <cell r="J2126">
            <v>-3781.95</v>
          </cell>
          <cell r="K2126">
            <v>0</v>
          </cell>
        </row>
        <row r="2127">
          <cell r="F2127">
            <v>-6343316.7699999996</v>
          </cell>
          <cell r="G2127">
            <v>0</v>
          </cell>
          <cell r="I2127">
            <v>0</v>
          </cell>
          <cell r="J2127">
            <v>-6343316.7699999996</v>
          </cell>
          <cell r="K2127">
            <v>-1861342</v>
          </cell>
        </row>
        <row r="2128">
          <cell r="F2128">
            <v>-335765.26</v>
          </cell>
          <cell r="G2128">
            <v>0</v>
          </cell>
          <cell r="I2128">
            <v>0</v>
          </cell>
          <cell r="J2128">
            <v>-335765.26</v>
          </cell>
          <cell r="K2128">
            <v>-472930</v>
          </cell>
        </row>
        <row r="2129">
          <cell r="F2129">
            <v>1812.98</v>
          </cell>
          <cell r="G2129">
            <v>0</v>
          </cell>
          <cell r="I2129">
            <v>0</v>
          </cell>
          <cell r="J2129">
            <v>1812.98</v>
          </cell>
          <cell r="K2129">
            <v>0</v>
          </cell>
        </row>
        <row r="2130">
          <cell r="F2130">
            <v>-2042.23</v>
          </cell>
          <cell r="G2130">
            <v>0</v>
          </cell>
          <cell r="I2130">
            <v>0</v>
          </cell>
          <cell r="J2130">
            <v>-2042.23</v>
          </cell>
          <cell r="K2130">
            <v>0</v>
          </cell>
        </row>
        <row r="2131">
          <cell r="F2131">
            <v>109840.75</v>
          </cell>
          <cell r="G2131">
            <v>0</v>
          </cell>
          <cell r="I2131">
            <v>0</v>
          </cell>
          <cell r="J2131">
            <v>109840.75</v>
          </cell>
          <cell r="K2131">
            <v>0</v>
          </cell>
        </row>
        <row r="2132">
          <cell r="F2132">
            <v>-54182.07</v>
          </cell>
          <cell r="G2132">
            <v>0</v>
          </cell>
          <cell r="I2132">
            <v>0</v>
          </cell>
          <cell r="J2132">
            <v>-54182.07</v>
          </cell>
          <cell r="K2132">
            <v>0</v>
          </cell>
        </row>
        <row r="2133">
          <cell r="F2133">
            <v>-608.48</v>
          </cell>
          <cell r="G2133">
            <v>0</v>
          </cell>
          <cell r="I2133">
            <v>0</v>
          </cell>
          <cell r="J2133">
            <v>-608.48</v>
          </cell>
          <cell r="K2133">
            <v>0</v>
          </cell>
        </row>
        <row r="2134">
          <cell r="F2134">
            <v>-5383.04</v>
          </cell>
          <cell r="G2134">
            <v>0</v>
          </cell>
          <cell r="I2134">
            <v>0</v>
          </cell>
          <cell r="J2134">
            <v>-5383.04</v>
          </cell>
          <cell r="K2134">
            <v>0</v>
          </cell>
        </row>
        <row r="2135">
          <cell r="F2135">
            <v>45780.09</v>
          </cell>
          <cell r="G2135">
            <v>0</v>
          </cell>
          <cell r="I2135">
            <v>0</v>
          </cell>
          <cell r="J2135">
            <v>45780.09</v>
          </cell>
          <cell r="K2135">
            <v>0</v>
          </cell>
        </row>
        <row r="2136">
          <cell r="F2136">
            <v>-13919.15</v>
          </cell>
          <cell r="G2136">
            <v>0</v>
          </cell>
          <cell r="I2136">
            <v>0</v>
          </cell>
          <cell r="J2136">
            <v>-13919.15</v>
          </cell>
          <cell r="K2136">
            <v>0</v>
          </cell>
        </row>
        <row r="2137">
          <cell r="F2137">
            <v>-4848.43</v>
          </cell>
          <cell r="G2137">
            <v>0</v>
          </cell>
          <cell r="I2137">
            <v>0</v>
          </cell>
          <cell r="J2137">
            <v>-4848.43</v>
          </cell>
          <cell r="K2137">
            <v>0</v>
          </cell>
        </row>
        <row r="2138">
          <cell r="F2138">
            <v>-10363.58</v>
          </cell>
          <cell r="G2138">
            <v>0</v>
          </cell>
          <cell r="I2138">
            <v>0</v>
          </cell>
          <cell r="J2138">
            <v>-10363.58</v>
          </cell>
          <cell r="K2138">
            <v>0</v>
          </cell>
        </row>
        <row r="2139">
          <cell r="F2139">
            <v>-134.24</v>
          </cell>
          <cell r="G2139">
            <v>0</v>
          </cell>
          <cell r="I2139">
            <v>0</v>
          </cell>
          <cell r="J2139">
            <v>-134.24</v>
          </cell>
          <cell r="K2139">
            <v>0</v>
          </cell>
        </row>
        <row r="2140">
          <cell r="F2140">
            <v>-42596.33</v>
          </cell>
          <cell r="G2140">
            <v>0</v>
          </cell>
          <cell r="I2140">
            <v>0</v>
          </cell>
          <cell r="J2140">
            <v>-42596.33</v>
          </cell>
          <cell r="K2140">
            <v>0</v>
          </cell>
        </row>
        <row r="2141">
          <cell r="F2141">
            <v>-172816.32</v>
          </cell>
          <cell r="G2141">
            <v>0</v>
          </cell>
          <cell r="I2141">
            <v>0</v>
          </cell>
          <cell r="J2141">
            <v>-172816.32</v>
          </cell>
          <cell r="K2141">
            <v>0</v>
          </cell>
        </row>
        <row r="2142">
          <cell r="F2142">
            <v>-288528.71000000002</v>
          </cell>
          <cell r="G2142">
            <v>0</v>
          </cell>
          <cell r="I2142">
            <v>0</v>
          </cell>
          <cell r="J2142">
            <v>-288528.71000000002</v>
          </cell>
          <cell r="K2142">
            <v>0</v>
          </cell>
        </row>
        <row r="2143">
          <cell r="F2143">
            <v>-16484.5</v>
          </cell>
          <cell r="G2143">
            <v>0</v>
          </cell>
          <cell r="I2143">
            <v>0</v>
          </cell>
          <cell r="J2143">
            <v>-16484.5</v>
          </cell>
          <cell r="K2143">
            <v>0</v>
          </cell>
        </row>
        <row r="2144">
          <cell r="F2144">
            <v>629922.72</v>
          </cell>
          <cell r="G2144">
            <v>0</v>
          </cell>
          <cell r="I2144">
            <v>0</v>
          </cell>
          <cell r="J2144">
            <v>629922.72</v>
          </cell>
          <cell r="K2144">
            <v>0</v>
          </cell>
        </row>
        <row r="2145">
          <cell r="F2145">
            <v>181284.14</v>
          </cell>
          <cell r="G2145">
            <v>0</v>
          </cell>
          <cell r="I2145">
            <v>0</v>
          </cell>
          <cell r="J2145">
            <v>181284.14</v>
          </cell>
          <cell r="K2145">
            <v>0</v>
          </cell>
        </row>
        <row r="2146">
          <cell r="F2146">
            <v>-288.51</v>
          </cell>
          <cell r="G2146">
            <v>0</v>
          </cell>
          <cell r="I2146">
            <v>0</v>
          </cell>
          <cell r="J2146">
            <v>-288.51</v>
          </cell>
          <cell r="K2146">
            <v>0</v>
          </cell>
        </row>
        <row r="2147">
          <cell r="F2147">
            <v>-1528711.73</v>
          </cell>
          <cell r="G2147">
            <v>0</v>
          </cell>
          <cell r="I2147">
            <v>0</v>
          </cell>
          <cell r="J2147">
            <v>-1528711.73</v>
          </cell>
          <cell r="K2147">
            <v>0</v>
          </cell>
        </row>
        <row r="2148">
          <cell r="F2148">
            <v>0.01</v>
          </cell>
          <cell r="G2148">
            <v>0</v>
          </cell>
          <cell r="I2148">
            <v>0</v>
          </cell>
          <cell r="J2148">
            <v>0.01</v>
          </cell>
          <cell r="K2148">
            <v>-2957518</v>
          </cell>
        </row>
        <row r="2149">
          <cell r="F2149">
            <v>-6732.52</v>
          </cell>
          <cell r="G2149">
            <v>0</v>
          </cell>
          <cell r="I2149">
            <v>0</v>
          </cell>
          <cell r="J2149">
            <v>-6732.52</v>
          </cell>
          <cell r="K2149">
            <v>0</v>
          </cell>
        </row>
        <row r="2150">
          <cell r="F2150">
            <v>-2874146.84</v>
          </cell>
          <cell r="G2150">
            <v>0</v>
          </cell>
          <cell r="I2150">
            <v>0</v>
          </cell>
          <cell r="J2150">
            <v>-2874146.84</v>
          </cell>
          <cell r="K2150">
            <v>0</v>
          </cell>
        </row>
        <row r="2151">
          <cell r="F2151">
            <v>-157565.44</v>
          </cell>
          <cell r="G2151">
            <v>0</v>
          </cell>
          <cell r="I2151">
            <v>0</v>
          </cell>
          <cell r="J2151">
            <v>-157565.44</v>
          </cell>
          <cell r="K2151">
            <v>0</v>
          </cell>
        </row>
        <row r="2152">
          <cell r="F2152">
            <v>-57339.18</v>
          </cell>
          <cell r="G2152">
            <v>0</v>
          </cell>
          <cell r="I2152">
            <v>0</v>
          </cell>
          <cell r="J2152">
            <v>-57339.18</v>
          </cell>
          <cell r="K2152">
            <v>0</v>
          </cell>
        </row>
        <row r="2153">
          <cell r="F2153">
            <v>-2385986.71</v>
          </cell>
          <cell r="G2153">
            <v>0</v>
          </cell>
          <cell r="I2153">
            <v>0</v>
          </cell>
          <cell r="J2153">
            <v>-2385986.71</v>
          </cell>
          <cell r="K2153">
            <v>0</v>
          </cell>
        </row>
        <row r="2154">
          <cell r="F2154">
            <v>-1186770.07</v>
          </cell>
          <cell r="G2154">
            <v>0</v>
          </cell>
          <cell r="I2154">
            <v>0</v>
          </cell>
          <cell r="J2154">
            <v>-1186770.07</v>
          </cell>
          <cell r="K2154">
            <v>0</v>
          </cell>
        </row>
        <row r="2155">
          <cell r="F2155">
            <v>-19286.86</v>
          </cell>
          <cell r="G2155">
            <v>0</v>
          </cell>
          <cell r="I2155">
            <v>0</v>
          </cell>
          <cell r="J2155">
            <v>-19286.86</v>
          </cell>
          <cell r="K2155">
            <v>0</v>
          </cell>
        </row>
        <row r="2156">
          <cell r="F2156">
            <v>-194903.9</v>
          </cell>
          <cell r="G2156">
            <v>0</v>
          </cell>
          <cell r="I2156">
            <v>0</v>
          </cell>
          <cell r="J2156">
            <v>-194903.9</v>
          </cell>
          <cell r="K2156">
            <v>0</v>
          </cell>
        </row>
        <row r="2157">
          <cell r="F2157">
            <v>-25155.3</v>
          </cell>
          <cell r="G2157">
            <v>0</v>
          </cell>
          <cell r="I2157">
            <v>0</v>
          </cell>
          <cell r="J2157">
            <v>-25155.3</v>
          </cell>
          <cell r="K2157">
            <v>0</v>
          </cell>
        </row>
        <row r="2158">
          <cell r="F2158">
            <v>-41014.86</v>
          </cell>
          <cell r="G2158">
            <v>0</v>
          </cell>
          <cell r="I2158">
            <v>0</v>
          </cell>
          <cell r="J2158">
            <v>-41014.86</v>
          </cell>
          <cell r="K2158">
            <v>0</v>
          </cell>
        </row>
        <row r="2159">
          <cell r="F2159">
            <v>-74650.78</v>
          </cell>
          <cell r="G2159">
            <v>0</v>
          </cell>
          <cell r="I2159">
            <v>0</v>
          </cell>
          <cell r="J2159">
            <v>-74650.78</v>
          </cell>
          <cell r="K2159">
            <v>0</v>
          </cell>
        </row>
        <row r="2160">
          <cell r="F2160">
            <v>-21667.4</v>
          </cell>
          <cell r="G2160">
            <v>0</v>
          </cell>
          <cell r="I2160">
            <v>0</v>
          </cell>
          <cell r="J2160">
            <v>-21667.4</v>
          </cell>
          <cell r="K2160">
            <v>0</v>
          </cell>
        </row>
        <row r="2161">
          <cell r="F2161">
            <v>-0.02</v>
          </cell>
          <cell r="G2161">
            <v>0</v>
          </cell>
          <cell r="I2161">
            <v>0</v>
          </cell>
          <cell r="J2161">
            <v>-0.02</v>
          </cell>
          <cell r="K2161">
            <v>0</v>
          </cell>
        </row>
        <row r="2162">
          <cell r="F2162">
            <v>-40651.980000000003</v>
          </cell>
          <cell r="G2162">
            <v>0</v>
          </cell>
          <cell r="I2162">
            <v>0</v>
          </cell>
          <cell r="J2162">
            <v>-40651.980000000003</v>
          </cell>
          <cell r="K2162">
            <v>0</v>
          </cell>
        </row>
        <row r="2163">
          <cell r="F2163">
            <v>-140242.76999999999</v>
          </cell>
          <cell r="G2163">
            <v>0</v>
          </cell>
          <cell r="I2163">
            <v>0</v>
          </cell>
          <cell r="J2163">
            <v>-140242.76999999999</v>
          </cell>
          <cell r="K2163">
            <v>0</v>
          </cell>
        </row>
        <row r="2164">
          <cell r="F2164">
            <v>-11300.14</v>
          </cell>
          <cell r="G2164">
            <v>0</v>
          </cell>
          <cell r="I2164">
            <v>0</v>
          </cell>
          <cell r="J2164">
            <v>-11300.14</v>
          </cell>
          <cell r="K2164">
            <v>0</v>
          </cell>
        </row>
        <row r="2165">
          <cell r="F2165">
            <v>-7565.31</v>
          </cell>
          <cell r="G2165">
            <v>0</v>
          </cell>
          <cell r="I2165">
            <v>0</v>
          </cell>
          <cell r="J2165">
            <v>-7565.31</v>
          </cell>
          <cell r="K2165">
            <v>0</v>
          </cell>
        </row>
        <row r="2166">
          <cell r="F2166">
            <v>-210708.01</v>
          </cell>
          <cell r="G2166">
            <v>0</v>
          </cell>
          <cell r="I2166">
            <v>0</v>
          </cell>
          <cell r="J2166">
            <v>-210708.01</v>
          </cell>
          <cell r="K2166">
            <v>0</v>
          </cell>
        </row>
        <row r="2167">
          <cell r="F2167">
            <v>-92251.94</v>
          </cell>
          <cell r="G2167">
            <v>0</v>
          </cell>
          <cell r="I2167">
            <v>0</v>
          </cell>
          <cell r="J2167">
            <v>-92251.94</v>
          </cell>
          <cell r="K2167">
            <v>0</v>
          </cell>
        </row>
        <row r="2168">
          <cell r="F2168">
            <v>-3969.03</v>
          </cell>
          <cell r="G2168">
            <v>0</v>
          </cell>
          <cell r="I2168">
            <v>0</v>
          </cell>
          <cell r="J2168">
            <v>-3969.03</v>
          </cell>
          <cell r="K2168">
            <v>0</v>
          </cell>
        </row>
        <row r="2169">
          <cell r="F2169">
            <v>-11852.24</v>
          </cell>
          <cell r="G2169">
            <v>0</v>
          </cell>
          <cell r="I2169">
            <v>0</v>
          </cell>
          <cell r="J2169">
            <v>-11852.24</v>
          </cell>
          <cell r="K2169">
            <v>0</v>
          </cell>
        </row>
        <row r="2170">
          <cell r="F2170">
            <v>-696371.19</v>
          </cell>
          <cell r="G2170">
            <v>0</v>
          </cell>
          <cell r="I2170">
            <v>0</v>
          </cell>
          <cell r="J2170">
            <v>-696371.19</v>
          </cell>
          <cell r="K2170">
            <v>0</v>
          </cell>
        </row>
        <row r="2171">
          <cell r="F2171">
            <v>-17543.330000000002</v>
          </cell>
          <cell r="G2171">
            <v>0</v>
          </cell>
          <cell r="I2171">
            <v>0</v>
          </cell>
          <cell r="J2171">
            <v>-17543.330000000002</v>
          </cell>
          <cell r="K2171">
            <v>0</v>
          </cell>
        </row>
        <row r="2172">
          <cell r="F2172">
            <v>-6570.26</v>
          </cell>
          <cell r="G2172">
            <v>0</v>
          </cell>
          <cell r="I2172">
            <v>0</v>
          </cell>
          <cell r="J2172">
            <v>-6570.26</v>
          </cell>
          <cell r="K2172">
            <v>0</v>
          </cell>
        </row>
        <row r="2173">
          <cell r="F2173">
            <v>-1136307.02</v>
          </cell>
          <cell r="G2173">
            <v>0</v>
          </cell>
          <cell r="I2173">
            <v>0</v>
          </cell>
          <cell r="J2173">
            <v>-1136307.02</v>
          </cell>
          <cell r="K2173">
            <v>-921472</v>
          </cell>
        </row>
        <row r="2174">
          <cell r="F2174">
            <v>0</v>
          </cell>
          <cell r="G2174">
            <v>0</v>
          </cell>
          <cell r="I2174">
            <v>0</v>
          </cell>
          <cell r="J2174">
            <v>0</v>
          </cell>
          <cell r="K2174">
            <v>0</v>
          </cell>
        </row>
        <row r="2175">
          <cell r="F2175">
            <v>0</v>
          </cell>
          <cell r="G2175">
            <v>0</v>
          </cell>
          <cell r="I2175">
            <v>0</v>
          </cell>
          <cell r="J2175">
            <v>0</v>
          </cell>
          <cell r="K2175">
            <v>0</v>
          </cell>
        </row>
        <row r="2176">
          <cell r="F2176">
            <v>0</v>
          </cell>
          <cell r="G2176">
            <v>0</v>
          </cell>
          <cell r="I2176">
            <v>0</v>
          </cell>
          <cell r="J2176">
            <v>0</v>
          </cell>
          <cell r="K2176">
            <v>0</v>
          </cell>
        </row>
        <row r="2177">
          <cell r="F2177">
            <v>0</v>
          </cell>
          <cell r="G2177">
            <v>0</v>
          </cell>
          <cell r="I2177">
            <v>0</v>
          </cell>
          <cell r="J2177">
            <v>0</v>
          </cell>
          <cell r="K2177">
            <v>0</v>
          </cell>
        </row>
        <row r="2178">
          <cell r="F2178">
            <v>0</v>
          </cell>
          <cell r="G2178">
            <v>0</v>
          </cell>
          <cell r="I2178">
            <v>0</v>
          </cell>
          <cell r="J2178">
            <v>0</v>
          </cell>
          <cell r="K2178">
            <v>0</v>
          </cell>
        </row>
        <row r="2179">
          <cell r="F2179">
            <v>-20358442.879999999</v>
          </cell>
          <cell r="G2179">
            <v>0</v>
          </cell>
          <cell r="I2179">
            <v>0</v>
          </cell>
          <cell r="J2179">
            <v>-20358442.879999999</v>
          </cell>
          <cell r="K2179">
            <v>-6897927</v>
          </cell>
        </row>
        <row r="2180">
          <cell r="F2180">
            <v>0</v>
          </cell>
          <cell r="G2180">
            <v>0</v>
          </cell>
          <cell r="I2180">
            <v>0</v>
          </cell>
          <cell r="J2180">
            <v>0</v>
          </cell>
          <cell r="K2180">
            <v>-653</v>
          </cell>
        </row>
        <row r="2181">
          <cell r="F2181">
            <v>0</v>
          </cell>
          <cell r="G2181">
            <v>0</v>
          </cell>
          <cell r="I2181">
            <v>0</v>
          </cell>
          <cell r="J2181">
            <v>0</v>
          </cell>
          <cell r="K2181">
            <v>-653</v>
          </cell>
        </row>
        <row r="2182">
          <cell r="F2182">
            <v>-21295979.93</v>
          </cell>
          <cell r="G2182">
            <v>0</v>
          </cell>
          <cell r="I2182">
            <v>0</v>
          </cell>
          <cell r="J2182">
            <v>-21295979.93</v>
          </cell>
          <cell r="K2182">
            <v>-18257793</v>
          </cell>
        </row>
        <row r="2184">
          <cell r="F2184">
            <v>0</v>
          </cell>
          <cell r="G2184">
            <v>0</v>
          </cell>
          <cell r="I2184">
            <v>0</v>
          </cell>
          <cell r="J2184">
            <v>0</v>
          </cell>
          <cell r="K2184">
            <v>-25240094</v>
          </cell>
        </row>
        <row r="2185">
          <cell r="F2185">
            <v>0</v>
          </cell>
          <cell r="G2185">
            <v>0</v>
          </cell>
          <cell r="I2185">
            <v>0</v>
          </cell>
          <cell r="J2185">
            <v>0</v>
          </cell>
          <cell r="K2185">
            <v>0</v>
          </cell>
        </row>
        <row r="2186">
          <cell r="F2186">
            <v>0</v>
          </cell>
          <cell r="G2186">
            <v>0</v>
          </cell>
          <cell r="I2186">
            <v>0</v>
          </cell>
          <cell r="J2186">
            <v>0</v>
          </cell>
          <cell r="K2186">
            <v>-25240094</v>
          </cell>
        </row>
        <row r="2187">
          <cell r="F2187">
            <v>0</v>
          </cell>
          <cell r="G2187">
            <v>0</v>
          </cell>
          <cell r="I2187">
            <v>0</v>
          </cell>
          <cell r="J2187">
            <v>0</v>
          </cell>
          <cell r="K2187">
            <v>-25240094</v>
          </cell>
        </row>
        <row r="2189">
          <cell r="F2189">
            <v>0</v>
          </cell>
          <cell r="G2189">
            <v>0</v>
          </cell>
          <cell r="I2189">
            <v>0</v>
          </cell>
          <cell r="J2189">
            <v>0</v>
          </cell>
          <cell r="K2189">
            <v>-2397</v>
          </cell>
        </row>
        <row r="2190">
          <cell r="F2190">
            <v>0</v>
          </cell>
          <cell r="G2190">
            <v>0</v>
          </cell>
          <cell r="I2190">
            <v>0</v>
          </cell>
          <cell r="J2190">
            <v>0</v>
          </cell>
          <cell r="K2190">
            <v>-1468</v>
          </cell>
        </row>
        <row r="2191">
          <cell r="F2191">
            <v>0</v>
          </cell>
          <cell r="G2191">
            <v>0</v>
          </cell>
          <cell r="I2191">
            <v>0</v>
          </cell>
          <cell r="J2191">
            <v>0</v>
          </cell>
          <cell r="K2191">
            <v>-6772</v>
          </cell>
        </row>
        <row r="2192">
          <cell r="F2192">
            <v>0</v>
          </cell>
          <cell r="G2192">
            <v>0</v>
          </cell>
          <cell r="I2192">
            <v>0</v>
          </cell>
          <cell r="J2192">
            <v>0</v>
          </cell>
          <cell r="K2192">
            <v>-1552</v>
          </cell>
        </row>
        <row r="2193">
          <cell r="F2193">
            <v>0</v>
          </cell>
          <cell r="G2193">
            <v>0</v>
          </cell>
          <cell r="I2193">
            <v>0</v>
          </cell>
          <cell r="J2193">
            <v>0</v>
          </cell>
          <cell r="K2193">
            <v>-90781</v>
          </cell>
        </row>
        <row r="2194">
          <cell r="F2194">
            <v>0</v>
          </cell>
          <cell r="G2194">
            <v>0</v>
          </cell>
          <cell r="I2194">
            <v>0</v>
          </cell>
          <cell r="J2194">
            <v>0</v>
          </cell>
          <cell r="K2194">
            <v>-101242</v>
          </cell>
        </row>
        <row r="2195">
          <cell r="F2195">
            <v>0</v>
          </cell>
          <cell r="G2195">
            <v>0</v>
          </cell>
          <cell r="I2195">
            <v>0</v>
          </cell>
          <cell r="J2195">
            <v>0</v>
          </cell>
          <cell r="K2195">
            <v>-763</v>
          </cell>
        </row>
        <row r="2196">
          <cell r="F2196">
            <v>0</v>
          </cell>
          <cell r="G2196">
            <v>0</v>
          </cell>
          <cell r="I2196">
            <v>0</v>
          </cell>
          <cell r="J2196">
            <v>0</v>
          </cell>
          <cell r="K2196">
            <v>-40</v>
          </cell>
        </row>
        <row r="2197">
          <cell r="F2197">
            <v>0</v>
          </cell>
          <cell r="G2197">
            <v>0</v>
          </cell>
          <cell r="I2197">
            <v>0</v>
          </cell>
          <cell r="J2197">
            <v>0</v>
          </cell>
          <cell r="K2197">
            <v>-1161</v>
          </cell>
        </row>
        <row r="2198">
          <cell r="F2198">
            <v>0</v>
          </cell>
          <cell r="G2198">
            <v>0</v>
          </cell>
          <cell r="I2198">
            <v>0</v>
          </cell>
          <cell r="J2198">
            <v>0</v>
          </cell>
          <cell r="K2198">
            <v>-13</v>
          </cell>
        </row>
        <row r="2199">
          <cell r="F2199">
            <v>0</v>
          </cell>
          <cell r="G2199">
            <v>0</v>
          </cell>
          <cell r="I2199">
            <v>0</v>
          </cell>
          <cell r="J2199">
            <v>0</v>
          </cell>
          <cell r="K2199">
            <v>-206189</v>
          </cell>
        </row>
        <row r="2200">
          <cell r="F2200">
            <v>0</v>
          </cell>
          <cell r="G2200">
            <v>0</v>
          </cell>
          <cell r="I2200">
            <v>0</v>
          </cell>
          <cell r="J2200">
            <v>0</v>
          </cell>
          <cell r="K2200">
            <v>-1164472</v>
          </cell>
        </row>
        <row r="2201">
          <cell r="F2201">
            <v>0</v>
          </cell>
          <cell r="G2201">
            <v>0</v>
          </cell>
          <cell r="I2201">
            <v>0</v>
          </cell>
          <cell r="J2201">
            <v>0</v>
          </cell>
          <cell r="K2201">
            <v>-92588</v>
          </cell>
        </row>
        <row r="2202">
          <cell r="F2202">
            <v>0</v>
          </cell>
          <cell r="G2202">
            <v>0</v>
          </cell>
          <cell r="I2202">
            <v>0</v>
          </cell>
          <cell r="J2202">
            <v>0</v>
          </cell>
          <cell r="K2202">
            <v>-67403</v>
          </cell>
        </row>
        <row r="2203">
          <cell r="F2203">
            <v>0</v>
          </cell>
          <cell r="G2203">
            <v>0</v>
          </cell>
          <cell r="I2203">
            <v>0</v>
          </cell>
          <cell r="J2203">
            <v>0</v>
          </cell>
          <cell r="K2203">
            <v>-12050</v>
          </cell>
        </row>
        <row r="2204">
          <cell r="F2204">
            <v>0</v>
          </cell>
          <cell r="G2204">
            <v>0</v>
          </cell>
          <cell r="I2204">
            <v>0</v>
          </cell>
          <cell r="J2204">
            <v>0</v>
          </cell>
          <cell r="K2204">
            <v>-362668</v>
          </cell>
        </row>
        <row r="2205">
          <cell r="F2205">
            <v>0</v>
          </cell>
          <cell r="G2205">
            <v>0</v>
          </cell>
          <cell r="I2205">
            <v>0</v>
          </cell>
          <cell r="J2205">
            <v>0</v>
          </cell>
          <cell r="K2205">
            <v>-2007</v>
          </cell>
        </row>
        <row r="2206">
          <cell r="F2206">
            <v>0</v>
          </cell>
          <cell r="G2206">
            <v>0</v>
          </cell>
          <cell r="I2206">
            <v>0</v>
          </cell>
          <cell r="J2206">
            <v>0</v>
          </cell>
          <cell r="K2206">
            <v>-79725</v>
          </cell>
        </row>
        <row r="2207">
          <cell r="F2207">
            <v>0</v>
          </cell>
          <cell r="G2207">
            <v>0</v>
          </cell>
          <cell r="I2207">
            <v>0</v>
          </cell>
          <cell r="J2207">
            <v>0</v>
          </cell>
          <cell r="K2207">
            <v>-83750</v>
          </cell>
        </row>
        <row r="2208">
          <cell r="F2208">
            <v>0</v>
          </cell>
          <cell r="G2208">
            <v>0</v>
          </cell>
          <cell r="I2208">
            <v>0</v>
          </cell>
          <cell r="J2208">
            <v>0</v>
          </cell>
          <cell r="K2208">
            <v>-41875</v>
          </cell>
        </row>
        <row r="2209">
          <cell r="F2209">
            <v>0</v>
          </cell>
          <cell r="G2209">
            <v>0</v>
          </cell>
          <cell r="I2209">
            <v>0</v>
          </cell>
          <cell r="J2209">
            <v>0</v>
          </cell>
          <cell r="K2209">
            <v>-2960</v>
          </cell>
        </row>
        <row r="2210">
          <cell r="F2210">
            <v>0</v>
          </cell>
          <cell r="G2210">
            <v>0</v>
          </cell>
          <cell r="I2210">
            <v>0</v>
          </cell>
          <cell r="J2210">
            <v>0</v>
          </cell>
          <cell r="K2210">
            <v>-33</v>
          </cell>
        </row>
        <row r="2211">
          <cell r="F2211">
            <v>0</v>
          </cell>
          <cell r="G2211">
            <v>0</v>
          </cell>
          <cell r="I2211">
            <v>0</v>
          </cell>
          <cell r="J2211">
            <v>0</v>
          </cell>
          <cell r="K2211">
            <v>-705</v>
          </cell>
        </row>
        <row r="2212">
          <cell r="F2212">
            <v>0</v>
          </cell>
          <cell r="G2212">
            <v>0</v>
          </cell>
          <cell r="I2212">
            <v>0</v>
          </cell>
          <cell r="J2212">
            <v>0</v>
          </cell>
          <cell r="K2212">
            <v>-21943</v>
          </cell>
        </row>
        <row r="2213">
          <cell r="F2213">
            <v>0</v>
          </cell>
          <cell r="G2213">
            <v>0</v>
          </cell>
          <cell r="I2213">
            <v>0</v>
          </cell>
          <cell r="J2213">
            <v>0</v>
          </cell>
          <cell r="K2213">
            <v>-11580</v>
          </cell>
        </row>
        <row r="2214">
          <cell r="F2214">
            <v>0</v>
          </cell>
          <cell r="G2214">
            <v>0</v>
          </cell>
          <cell r="I2214">
            <v>0</v>
          </cell>
          <cell r="J2214">
            <v>0</v>
          </cell>
          <cell r="K2214">
            <v>0</v>
          </cell>
        </row>
        <row r="2215">
          <cell r="F2215">
            <v>0</v>
          </cell>
          <cell r="G2215">
            <v>0</v>
          </cell>
          <cell r="I2215">
            <v>0</v>
          </cell>
          <cell r="J2215">
            <v>0</v>
          </cell>
          <cell r="K2215">
            <v>-1844</v>
          </cell>
        </row>
        <row r="2216">
          <cell r="F2216">
            <v>0</v>
          </cell>
          <cell r="G2216">
            <v>0</v>
          </cell>
          <cell r="I2216">
            <v>0</v>
          </cell>
          <cell r="J2216">
            <v>0</v>
          </cell>
          <cell r="K2216">
            <v>0</v>
          </cell>
        </row>
        <row r="2217">
          <cell r="F2217">
            <v>0</v>
          </cell>
          <cell r="G2217">
            <v>0</v>
          </cell>
          <cell r="I2217">
            <v>0</v>
          </cell>
          <cell r="J2217">
            <v>0</v>
          </cell>
          <cell r="K2217">
            <v>-743</v>
          </cell>
        </row>
        <row r="2218">
          <cell r="F2218">
            <v>0</v>
          </cell>
          <cell r="G2218">
            <v>0</v>
          </cell>
          <cell r="I2218">
            <v>0</v>
          </cell>
          <cell r="J2218">
            <v>0</v>
          </cell>
          <cell r="K2218">
            <v>-885</v>
          </cell>
        </row>
        <row r="2219">
          <cell r="F2219">
            <v>0</v>
          </cell>
          <cell r="G2219">
            <v>0</v>
          </cell>
          <cell r="I2219">
            <v>0</v>
          </cell>
          <cell r="J2219">
            <v>0</v>
          </cell>
          <cell r="K2219">
            <v>-1335</v>
          </cell>
        </row>
        <row r="2220">
          <cell r="F2220">
            <v>0</v>
          </cell>
          <cell r="G2220">
            <v>0</v>
          </cell>
          <cell r="I2220">
            <v>0</v>
          </cell>
          <cell r="J2220">
            <v>0</v>
          </cell>
          <cell r="K2220">
            <v>-110</v>
          </cell>
        </row>
        <row r="2221">
          <cell r="F2221">
            <v>0</v>
          </cell>
          <cell r="G2221">
            <v>0</v>
          </cell>
          <cell r="I2221">
            <v>0</v>
          </cell>
          <cell r="J2221">
            <v>0</v>
          </cell>
          <cell r="K2221">
            <v>-733</v>
          </cell>
        </row>
        <row r="2222">
          <cell r="F2222">
            <v>0</v>
          </cell>
          <cell r="G2222">
            <v>0</v>
          </cell>
          <cell r="I2222">
            <v>0</v>
          </cell>
          <cell r="J2222">
            <v>0</v>
          </cell>
          <cell r="K2222">
            <v>-363</v>
          </cell>
        </row>
        <row r="2223">
          <cell r="F2223">
            <v>0</v>
          </cell>
          <cell r="G2223">
            <v>0</v>
          </cell>
          <cell r="I2223">
            <v>0</v>
          </cell>
          <cell r="J2223">
            <v>0</v>
          </cell>
          <cell r="K2223">
            <v>-195</v>
          </cell>
        </row>
        <row r="2224">
          <cell r="F2224">
            <v>0</v>
          </cell>
          <cell r="G2224">
            <v>0</v>
          </cell>
          <cell r="I2224">
            <v>0</v>
          </cell>
          <cell r="J2224">
            <v>0</v>
          </cell>
          <cell r="K2224">
            <v>-10</v>
          </cell>
        </row>
        <row r="2225">
          <cell r="F2225">
            <v>0</v>
          </cell>
          <cell r="G2225">
            <v>0</v>
          </cell>
          <cell r="I2225">
            <v>0</v>
          </cell>
          <cell r="J2225">
            <v>0</v>
          </cell>
          <cell r="K2225">
            <v>-26</v>
          </cell>
        </row>
        <row r="2226">
          <cell r="F2226">
            <v>0</v>
          </cell>
          <cell r="G2226">
            <v>0</v>
          </cell>
          <cell r="I2226">
            <v>0</v>
          </cell>
          <cell r="J2226">
            <v>0</v>
          </cell>
          <cell r="K2226">
            <v>-17</v>
          </cell>
        </row>
        <row r="2227">
          <cell r="F2227">
            <v>0</v>
          </cell>
          <cell r="G2227">
            <v>0</v>
          </cell>
          <cell r="I2227">
            <v>0</v>
          </cell>
          <cell r="J2227">
            <v>0</v>
          </cell>
          <cell r="K2227">
            <v>-1950020</v>
          </cell>
        </row>
        <row r="2228">
          <cell r="F2228">
            <v>0</v>
          </cell>
          <cell r="G2228">
            <v>0</v>
          </cell>
          <cell r="I2228">
            <v>0</v>
          </cell>
          <cell r="J2228">
            <v>0</v>
          </cell>
          <cell r="K2228">
            <v>-11352</v>
          </cell>
        </row>
        <row r="2229">
          <cell r="F2229">
            <v>-7.88</v>
          </cell>
          <cell r="G2229">
            <v>0</v>
          </cell>
          <cell r="I2229">
            <v>0</v>
          </cell>
          <cell r="J2229">
            <v>-7.88</v>
          </cell>
          <cell r="K2229">
            <v>-8</v>
          </cell>
        </row>
        <row r="2230">
          <cell r="F2230">
            <v>0</v>
          </cell>
          <cell r="G2230">
            <v>0</v>
          </cell>
          <cell r="I2230">
            <v>0</v>
          </cell>
          <cell r="J2230">
            <v>0</v>
          </cell>
          <cell r="K2230">
            <v>0</v>
          </cell>
        </row>
        <row r="2231">
          <cell r="F2231">
            <v>0</v>
          </cell>
          <cell r="G2231">
            <v>0</v>
          </cell>
          <cell r="I2231">
            <v>0</v>
          </cell>
          <cell r="J2231">
            <v>0</v>
          </cell>
          <cell r="K2231">
            <v>0</v>
          </cell>
        </row>
        <row r="2232">
          <cell r="F2232">
            <v>0</v>
          </cell>
          <cell r="G2232">
            <v>0</v>
          </cell>
          <cell r="I2232">
            <v>0</v>
          </cell>
          <cell r="J2232">
            <v>0</v>
          </cell>
          <cell r="K2232">
            <v>0</v>
          </cell>
        </row>
        <row r="2233">
          <cell r="F2233">
            <v>-7.88</v>
          </cell>
          <cell r="G2233">
            <v>0</v>
          </cell>
          <cell r="I2233">
            <v>0</v>
          </cell>
          <cell r="J2233">
            <v>-7.88</v>
          </cell>
          <cell r="K2233">
            <v>-11360</v>
          </cell>
        </row>
        <row r="2234">
          <cell r="F2234">
            <v>0</v>
          </cell>
          <cell r="G2234">
            <v>0</v>
          </cell>
          <cell r="I2234">
            <v>0</v>
          </cell>
          <cell r="J2234">
            <v>0</v>
          </cell>
          <cell r="K2234">
            <v>0</v>
          </cell>
        </row>
        <row r="2235">
          <cell r="F2235">
            <v>-574.5</v>
          </cell>
          <cell r="G2235">
            <v>0</v>
          </cell>
          <cell r="I2235">
            <v>0</v>
          </cell>
          <cell r="J2235">
            <v>-574.5</v>
          </cell>
          <cell r="K2235">
            <v>0</v>
          </cell>
        </row>
        <row r="2236">
          <cell r="F2236">
            <v>-460.18</v>
          </cell>
          <cell r="G2236">
            <v>0</v>
          </cell>
          <cell r="I2236">
            <v>0</v>
          </cell>
          <cell r="J2236">
            <v>-460.18</v>
          </cell>
          <cell r="K2236">
            <v>0</v>
          </cell>
        </row>
        <row r="2237">
          <cell r="F2237">
            <v>0</v>
          </cell>
          <cell r="G2237">
            <v>0</v>
          </cell>
          <cell r="I2237">
            <v>0</v>
          </cell>
          <cell r="J2237">
            <v>0</v>
          </cell>
          <cell r="K2237">
            <v>-3.86</v>
          </cell>
        </row>
        <row r="2238">
          <cell r="F2238">
            <v>0</v>
          </cell>
          <cell r="G2238">
            <v>0</v>
          </cell>
          <cell r="I2238">
            <v>0</v>
          </cell>
          <cell r="J2238">
            <v>0</v>
          </cell>
          <cell r="K2238">
            <v>-17.850000000000001</v>
          </cell>
        </row>
        <row r="2239">
          <cell r="F2239">
            <v>-1034.68</v>
          </cell>
          <cell r="G2239">
            <v>0</v>
          </cell>
          <cell r="I2239">
            <v>0</v>
          </cell>
          <cell r="J2239">
            <v>-1034.68</v>
          </cell>
          <cell r="K2239">
            <v>-21.71</v>
          </cell>
        </row>
        <row r="2240">
          <cell r="F2240">
            <v>0</v>
          </cell>
          <cell r="G2240">
            <v>0</v>
          </cell>
          <cell r="I2240">
            <v>0</v>
          </cell>
          <cell r="J2240">
            <v>0</v>
          </cell>
          <cell r="K2240">
            <v>-137321</v>
          </cell>
        </row>
        <row r="2241">
          <cell r="F2241">
            <v>0</v>
          </cell>
          <cell r="G2241">
            <v>0</v>
          </cell>
          <cell r="I2241">
            <v>0</v>
          </cell>
          <cell r="J2241">
            <v>0</v>
          </cell>
          <cell r="K2241">
            <v>-9143</v>
          </cell>
        </row>
        <row r="2242">
          <cell r="F2242">
            <v>0</v>
          </cell>
          <cell r="G2242">
            <v>0</v>
          </cell>
          <cell r="I2242">
            <v>0</v>
          </cell>
          <cell r="J2242">
            <v>0</v>
          </cell>
          <cell r="K2242">
            <v>-42179</v>
          </cell>
        </row>
        <row r="2243">
          <cell r="F2243">
            <v>0</v>
          </cell>
          <cell r="G2243">
            <v>0</v>
          </cell>
          <cell r="I2243">
            <v>0</v>
          </cell>
          <cell r="J2243">
            <v>0</v>
          </cell>
          <cell r="K2243">
            <v>-237</v>
          </cell>
        </row>
        <row r="2244">
          <cell r="F2244">
            <v>0</v>
          </cell>
          <cell r="G2244">
            <v>0</v>
          </cell>
          <cell r="I2244">
            <v>0</v>
          </cell>
          <cell r="J2244">
            <v>0</v>
          </cell>
          <cell r="K2244">
            <v>-7846</v>
          </cell>
        </row>
        <row r="2245">
          <cell r="F2245">
            <v>0</v>
          </cell>
          <cell r="G2245">
            <v>0</v>
          </cell>
          <cell r="I2245">
            <v>0</v>
          </cell>
          <cell r="J2245">
            <v>0</v>
          </cell>
          <cell r="K2245">
            <v>-8372</v>
          </cell>
        </row>
        <row r="2246">
          <cell r="F2246">
            <v>0</v>
          </cell>
          <cell r="G2246">
            <v>0</v>
          </cell>
          <cell r="I2246">
            <v>0</v>
          </cell>
          <cell r="J2246">
            <v>0</v>
          </cell>
          <cell r="K2246">
            <v>-4186</v>
          </cell>
        </row>
        <row r="2247">
          <cell r="F2247">
            <v>0</v>
          </cell>
          <cell r="G2247">
            <v>0</v>
          </cell>
          <cell r="I2247">
            <v>0</v>
          </cell>
          <cell r="J2247">
            <v>0</v>
          </cell>
          <cell r="K2247">
            <v>-951</v>
          </cell>
        </row>
        <row r="2248">
          <cell r="F2248">
            <v>0</v>
          </cell>
          <cell r="G2248">
            <v>0</v>
          </cell>
          <cell r="I2248">
            <v>0</v>
          </cell>
          <cell r="J2248">
            <v>0</v>
          </cell>
          <cell r="K2248">
            <v>-125</v>
          </cell>
        </row>
        <row r="2249">
          <cell r="F2249">
            <v>0</v>
          </cell>
          <cell r="G2249">
            <v>0</v>
          </cell>
          <cell r="I2249">
            <v>0</v>
          </cell>
          <cell r="J2249">
            <v>0</v>
          </cell>
          <cell r="K2249">
            <v>-50</v>
          </cell>
        </row>
        <row r="2250">
          <cell r="F2250">
            <v>0</v>
          </cell>
          <cell r="G2250">
            <v>0</v>
          </cell>
          <cell r="I2250">
            <v>0</v>
          </cell>
          <cell r="J2250">
            <v>0</v>
          </cell>
          <cell r="K2250">
            <v>-10308</v>
          </cell>
        </row>
        <row r="2251">
          <cell r="F2251">
            <v>0</v>
          </cell>
          <cell r="G2251">
            <v>0</v>
          </cell>
          <cell r="I2251">
            <v>0</v>
          </cell>
          <cell r="J2251">
            <v>0</v>
          </cell>
          <cell r="K2251">
            <v>-2750</v>
          </cell>
        </row>
        <row r="2252">
          <cell r="F2252">
            <v>0</v>
          </cell>
          <cell r="G2252">
            <v>0</v>
          </cell>
          <cell r="I2252">
            <v>0</v>
          </cell>
          <cell r="J2252">
            <v>0</v>
          </cell>
          <cell r="K2252">
            <v>-223468</v>
          </cell>
        </row>
        <row r="2253">
          <cell r="F2253">
            <v>-137278.85</v>
          </cell>
          <cell r="G2253">
            <v>0</v>
          </cell>
          <cell r="I2253">
            <v>0</v>
          </cell>
          <cell r="J2253">
            <v>-137278.85</v>
          </cell>
          <cell r="K2253">
            <v>-131525</v>
          </cell>
        </row>
        <row r="2254">
          <cell r="F2254">
            <v>-6084.91</v>
          </cell>
          <cell r="G2254">
            <v>0</v>
          </cell>
          <cell r="I2254">
            <v>0</v>
          </cell>
          <cell r="J2254">
            <v>-6084.91</v>
          </cell>
          <cell r="K2254">
            <v>-9706</v>
          </cell>
        </row>
        <row r="2255">
          <cell r="F2255">
            <v>-52835.9</v>
          </cell>
          <cell r="G2255">
            <v>0</v>
          </cell>
          <cell r="I2255">
            <v>0</v>
          </cell>
          <cell r="J2255">
            <v>-52835.9</v>
          </cell>
          <cell r="K2255">
            <v>-42832</v>
          </cell>
        </row>
        <row r="2256">
          <cell r="F2256">
            <v>-676.7</v>
          </cell>
          <cell r="G2256">
            <v>0</v>
          </cell>
          <cell r="I2256">
            <v>0</v>
          </cell>
          <cell r="J2256">
            <v>-676.7</v>
          </cell>
          <cell r="K2256">
            <v>-1120</v>
          </cell>
        </row>
        <row r="2257">
          <cell r="F2257">
            <v>0</v>
          </cell>
          <cell r="G2257">
            <v>0</v>
          </cell>
          <cell r="I2257">
            <v>0</v>
          </cell>
          <cell r="J2257">
            <v>0</v>
          </cell>
          <cell r="K2257">
            <v>-2026</v>
          </cell>
        </row>
        <row r="2258">
          <cell r="F2258">
            <v>-19267.13</v>
          </cell>
          <cell r="G2258">
            <v>0</v>
          </cell>
          <cell r="I2258">
            <v>0</v>
          </cell>
          <cell r="J2258">
            <v>-19267.13</v>
          </cell>
          <cell r="K2258">
            <v>-8970</v>
          </cell>
        </row>
        <row r="2259">
          <cell r="F2259">
            <v>-4863.8500000000004</v>
          </cell>
          <cell r="G2259">
            <v>0</v>
          </cell>
          <cell r="I2259">
            <v>0</v>
          </cell>
          <cell r="J2259">
            <v>-4863.8500000000004</v>
          </cell>
          <cell r="K2259">
            <v>-4485</v>
          </cell>
        </row>
        <row r="2260">
          <cell r="F2260">
            <v>6626.71</v>
          </cell>
          <cell r="G2260">
            <v>0</v>
          </cell>
          <cell r="I2260">
            <v>0</v>
          </cell>
          <cell r="J2260">
            <v>6626.71</v>
          </cell>
          <cell r="K2260">
            <v>-1394</v>
          </cell>
        </row>
        <row r="2261">
          <cell r="F2261">
            <v>-796.52</v>
          </cell>
          <cell r="G2261">
            <v>0</v>
          </cell>
          <cell r="I2261">
            <v>0</v>
          </cell>
          <cell r="J2261">
            <v>-796.52</v>
          </cell>
          <cell r="K2261">
            <v>-270</v>
          </cell>
        </row>
        <row r="2262">
          <cell r="F2262">
            <v>-12337.82</v>
          </cell>
          <cell r="G2262">
            <v>0</v>
          </cell>
          <cell r="I2262">
            <v>0</v>
          </cell>
          <cell r="J2262">
            <v>-12337.82</v>
          </cell>
          <cell r="K2262">
            <v>-4492</v>
          </cell>
        </row>
        <row r="2263">
          <cell r="F2263">
            <v>-5334.59</v>
          </cell>
          <cell r="G2263">
            <v>0</v>
          </cell>
          <cell r="I2263">
            <v>0</v>
          </cell>
          <cell r="J2263">
            <v>-5334.59</v>
          </cell>
          <cell r="K2263">
            <v>-633</v>
          </cell>
        </row>
        <row r="2264">
          <cell r="F2264">
            <v>-0.78</v>
          </cell>
          <cell r="G2264">
            <v>0</v>
          </cell>
          <cell r="I2264">
            <v>0</v>
          </cell>
          <cell r="J2264">
            <v>-0.78</v>
          </cell>
          <cell r="K2264">
            <v>0</v>
          </cell>
        </row>
        <row r="2265">
          <cell r="F2265">
            <v>-11992.04</v>
          </cell>
          <cell r="G2265">
            <v>0</v>
          </cell>
          <cell r="I2265">
            <v>0</v>
          </cell>
          <cell r="J2265">
            <v>-11992.04</v>
          </cell>
          <cell r="K2265">
            <v>0</v>
          </cell>
        </row>
        <row r="2266">
          <cell r="F2266">
            <v>-244842.38</v>
          </cell>
          <cell r="G2266">
            <v>0</v>
          </cell>
          <cell r="I2266">
            <v>0</v>
          </cell>
          <cell r="J2266">
            <v>-244842.38</v>
          </cell>
          <cell r="K2266">
            <v>-207453</v>
          </cell>
        </row>
        <row r="2267">
          <cell r="F2267">
            <v>0</v>
          </cell>
          <cell r="G2267">
            <v>0</v>
          </cell>
          <cell r="I2267">
            <v>0</v>
          </cell>
          <cell r="J2267">
            <v>0</v>
          </cell>
          <cell r="K2267">
            <v>-73135</v>
          </cell>
        </row>
        <row r="2268">
          <cell r="F2268">
            <v>0</v>
          </cell>
          <cell r="G2268">
            <v>0</v>
          </cell>
          <cell r="I2268">
            <v>0</v>
          </cell>
          <cell r="J2268">
            <v>0</v>
          </cell>
          <cell r="K2268">
            <v>-5300</v>
          </cell>
        </row>
        <row r="2269">
          <cell r="F2269">
            <v>0</v>
          </cell>
          <cell r="G2269">
            <v>0</v>
          </cell>
          <cell r="I2269">
            <v>0</v>
          </cell>
          <cell r="J2269">
            <v>0</v>
          </cell>
          <cell r="K2269">
            <v>-24449</v>
          </cell>
        </row>
        <row r="2270">
          <cell r="F2270">
            <v>0</v>
          </cell>
          <cell r="G2270">
            <v>0</v>
          </cell>
          <cell r="I2270">
            <v>0</v>
          </cell>
          <cell r="J2270">
            <v>0</v>
          </cell>
          <cell r="K2270">
            <v>-249</v>
          </cell>
        </row>
        <row r="2271">
          <cell r="F2271">
            <v>0</v>
          </cell>
          <cell r="G2271">
            <v>0</v>
          </cell>
          <cell r="I2271">
            <v>0</v>
          </cell>
          <cell r="J2271">
            <v>0</v>
          </cell>
          <cell r="K2271">
            <v>-1367</v>
          </cell>
        </row>
        <row r="2272">
          <cell r="F2272">
            <v>0</v>
          </cell>
          <cell r="G2272">
            <v>0</v>
          </cell>
          <cell r="I2272">
            <v>0</v>
          </cell>
          <cell r="J2272">
            <v>0</v>
          </cell>
          <cell r="K2272">
            <v>-4741</v>
          </cell>
        </row>
        <row r="2273">
          <cell r="F2273">
            <v>0</v>
          </cell>
          <cell r="G2273">
            <v>0</v>
          </cell>
          <cell r="I2273">
            <v>0</v>
          </cell>
          <cell r="J2273">
            <v>0</v>
          </cell>
          <cell r="K2273">
            <v>-2370</v>
          </cell>
        </row>
        <row r="2274">
          <cell r="F2274">
            <v>0</v>
          </cell>
          <cell r="G2274">
            <v>0</v>
          </cell>
          <cell r="I2274">
            <v>0</v>
          </cell>
          <cell r="J2274">
            <v>0</v>
          </cell>
          <cell r="K2274">
            <v>-1042</v>
          </cell>
        </row>
        <row r="2275">
          <cell r="F2275">
            <v>0</v>
          </cell>
          <cell r="G2275">
            <v>0</v>
          </cell>
          <cell r="I2275">
            <v>0</v>
          </cell>
          <cell r="J2275">
            <v>0</v>
          </cell>
          <cell r="K2275">
            <v>0</v>
          </cell>
        </row>
        <row r="2276">
          <cell r="F2276">
            <v>0</v>
          </cell>
          <cell r="G2276">
            <v>0</v>
          </cell>
          <cell r="I2276">
            <v>0</v>
          </cell>
          <cell r="J2276">
            <v>0</v>
          </cell>
          <cell r="K2276">
            <v>-5354</v>
          </cell>
        </row>
        <row r="2277">
          <cell r="F2277">
            <v>0</v>
          </cell>
          <cell r="G2277">
            <v>0</v>
          </cell>
          <cell r="I2277">
            <v>0</v>
          </cell>
          <cell r="J2277">
            <v>0</v>
          </cell>
          <cell r="K2277">
            <v>-7</v>
          </cell>
        </row>
        <row r="2278">
          <cell r="F2278">
            <v>0</v>
          </cell>
          <cell r="G2278">
            <v>0</v>
          </cell>
          <cell r="I2278">
            <v>0</v>
          </cell>
          <cell r="J2278">
            <v>0</v>
          </cell>
          <cell r="K2278">
            <v>-1193</v>
          </cell>
        </row>
        <row r="2279">
          <cell r="F2279">
            <v>0</v>
          </cell>
          <cell r="G2279">
            <v>0</v>
          </cell>
          <cell r="I2279">
            <v>0</v>
          </cell>
          <cell r="J2279">
            <v>0</v>
          </cell>
          <cell r="K2279">
            <v>-516</v>
          </cell>
        </row>
        <row r="2280">
          <cell r="F2280">
            <v>0</v>
          </cell>
          <cell r="G2280">
            <v>0</v>
          </cell>
          <cell r="I2280">
            <v>0</v>
          </cell>
          <cell r="J2280">
            <v>0</v>
          </cell>
          <cell r="K2280">
            <v>-119723</v>
          </cell>
        </row>
        <row r="2281">
          <cell r="F2281">
            <v>-2023042.17</v>
          </cell>
          <cell r="G2281">
            <v>0</v>
          </cell>
          <cell r="I2281">
            <v>0</v>
          </cell>
          <cell r="J2281">
            <v>-2023042.17</v>
          </cell>
          <cell r="K2281">
            <v>-873953</v>
          </cell>
        </row>
        <row r="2282">
          <cell r="F2282">
            <v>-108616.41</v>
          </cell>
          <cell r="G2282">
            <v>0</v>
          </cell>
          <cell r="I2282">
            <v>0</v>
          </cell>
          <cell r="J2282">
            <v>-108616.41</v>
          </cell>
          <cell r="K2282">
            <v>-17557</v>
          </cell>
        </row>
        <row r="2283">
          <cell r="F2283">
            <v>-675920.6</v>
          </cell>
          <cell r="G2283">
            <v>0</v>
          </cell>
          <cell r="I2283">
            <v>0</v>
          </cell>
          <cell r="J2283">
            <v>-675920.6</v>
          </cell>
          <cell r="K2283">
            <v>-237283</v>
          </cell>
        </row>
        <row r="2284">
          <cell r="F2284">
            <v>-12863.7</v>
          </cell>
          <cell r="G2284">
            <v>0</v>
          </cell>
          <cell r="I2284">
            <v>0</v>
          </cell>
          <cell r="J2284">
            <v>-12863.7</v>
          </cell>
          <cell r="K2284">
            <v>-12864</v>
          </cell>
        </row>
        <row r="2285">
          <cell r="F2285">
            <v>23979.82</v>
          </cell>
          <cell r="G2285">
            <v>0</v>
          </cell>
          <cell r="I2285">
            <v>0</v>
          </cell>
          <cell r="J2285">
            <v>23979.82</v>
          </cell>
          <cell r="K2285">
            <v>-9895</v>
          </cell>
        </row>
        <row r="2286">
          <cell r="F2286">
            <v>-275590.75</v>
          </cell>
          <cell r="G2286">
            <v>0</v>
          </cell>
          <cell r="I2286">
            <v>0</v>
          </cell>
          <cell r="J2286">
            <v>-275590.75</v>
          </cell>
          <cell r="K2286">
            <v>0</v>
          </cell>
        </row>
        <row r="2287">
          <cell r="F2287">
            <v>-82.96</v>
          </cell>
          <cell r="G2287">
            <v>0</v>
          </cell>
          <cell r="I2287">
            <v>0</v>
          </cell>
          <cell r="J2287">
            <v>-82.96</v>
          </cell>
          <cell r="K2287">
            <v>0</v>
          </cell>
        </row>
        <row r="2288">
          <cell r="F2288">
            <v>15364.67</v>
          </cell>
          <cell r="G2288">
            <v>0</v>
          </cell>
          <cell r="I2288">
            <v>0</v>
          </cell>
          <cell r="J2288">
            <v>15364.67</v>
          </cell>
          <cell r="K2288">
            <v>-124927</v>
          </cell>
        </row>
        <row r="2289">
          <cell r="F2289">
            <v>-405517.73</v>
          </cell>
          <cell r="G2289">
            <v>0</v>
          </cell>
          <cell r="I2289">
            <v>0</v>
          </cell>
          <cell r="J2289">
            <v>-405517.73</v>
          </cell>
          <cell r="K2289">
            <v>0</v>
          </cell>
        </row>
        <row r="2290">
          <cell r="F2290">
            <v>-392896.87</v>
          </cell>
          <cell r="G2290">
            <v>0</v>
          </cell>
          <cell r="I2290">
            <v>0</v>
          </cell>
          <cell r="J2290">
            <v>-392896.87</v>
          </cell>
          <cell r="K2290">
            <v>-49353</v>
          </cell>
        </row>
        <row r="2291">
          <cell r="F2291">
            <v>-133918.07999999999</v>
          </cell>
          <cell r="G2291">
            <v>0</v>
          </cell>
          <cell r="I2291">
            <v>0</v>
          </cell>
          <cell r="J2291">
            <v>-133918.07999999999</v>
          </cell>
          <cell r="K2291">
            <v>-26848</v>
          </cell>
        </row>
        <row r="2292">
          <cell r="F2292">
            <v>-3566637.79</v>
          </cell>
          <cell r="G2292">
            <v>0</v>
          </cell>
          <cell r="I2292">
            <v>0</v>
          </cell>
          <cell r="J2292">
            <v>-3566637.79</v>
          </cell>
          <cell r="K2292">
            <v>-375051</v>
          </cell>
        </row>
        <row r="2293">
          <cell r="F2293">
            <v>-157.75</v>
          </cell>
          <cell r="G2293">
            <v>0</v>
          </cell>
          <cell r="I2293">
            <v>0</v>
          </cell>
          <cell r="J2293">
            <v>-157.75</v>
          </cell>
          <cell r="K2293">
            <v>0</v>
          </cell>
        </row>
        <row r="2294">
          <cell r="F2294">
            <v>-57714.1</v>
          </cell>
          <cell r="G2294">
            <v>0</v>
          </cell>
          <cell r="I2294">
            <v>0</v>
          </cell>
          <cell r="J2294">
            <v>-57714.1</v>
          </cell>
          <cell r="K2294">
            <v>-39683</v>
          </cell>
        </row>
        <row r="2295">
          <cell r="F2295">
            <v>-77604.34</v>
          </cell>
          <cell r="G2295">
            <v>0</v>
          </cell>
          <cell r="I2295">
            <v>0</v>
          </cell>
          <cell r="J2295">
            <v>-77604.34</v>
          </cell>
          <cell r="K2295">
            <v>-21302</v>
          </cell>
        </row>
        <row r="2296">
          <cell r="F2296">
            <v>-15706.34</v>
          </cell>
          <cell r="G2296">
            <v>0</v>
          </cell>
          <cell r="I2296">
            <v>0</v>
          </cell>
          <cell r="J2296">
            <v>-15706.34</v>
          </cell>
          <cell r="K2296">
            <v>0</v>
          </cell>
        </row>
        <row r="2297">
          <cell r="F2297">
            <v>-5354.6</v>
          </cell>
          <cell r="G2297">
            <v>0</v>
          </cell>
          <cell r="I2297">
            <v>0</v>
          </cell>
          <cell r="J2297">
            <v>-5354.6</v>
          </cell>
          <cell r="K2297">
            <v>0</v>
          </cell>
        </row>
        <row r="2298">
          <cell r="F2298">
            <v>-3230.1</v>
          </cell>
          <cell r="G2298">
            <v>0</v>
          </cell>
          <cell r="I2298">
            <v>0</v>
          </cell>
          <cell r="J2298">
            <v>-3230.1</v>
          </cell>
          <cell r="K2298">
            <v>0</v>
          </cell>
        </row>
        <row r="2299">
          <cell r="F2299">
            <v>-1734.24</v>
          </cell>
          <cell r="G2299">
            <v>0</v>
          </cell>
          <cell r="I2299">
            <v>0</v>
          </cell>
          <cell r="J2299">
            <v>-1734.24</v>
          </cell>
          <cell r="K2299">
            <v>0</v>
          </cell>
        </row>
        <row r="2300">
          <cell r="F2300">
            <v>-604.91</v>
          </cell>
          <cell r="G2300">
            <v>0</v>
          </cell>
          <cell r="I2300">
            <v>0</v>
          </cell>
          <cell r="J2300">
            <v>-604.91</v>
          </cell>
          <cell r="K2300">
            <v>0</v>
          </cell>
        </row>
        <row r="2301">
          <cell r="F2301">
            <v>-8.4</v>
          </cell>
          <cell r="G2301">
            <v>0</v>
          </cell>
          <cell r="I2301">
            <v>0</v>
          </cell>
          <cell r="J2301">
            <v>-8.4</v>
          </cell>
          <cell r="K2301">
            <v>0</v>
          </cell>
        </row>
        <row r="2302">
          <cell r="F2302">
            <v>-3426.53</v>
          </cell>
          <cell r="G2302">
            <v>0</v>
          </cell>
          <cell r="I2302">
            <v>0</v>
          </cell>
          <cell r="J2302">
            <v>-3426.53</v>
          </cell>
          <cell r="K2302">
            <v>0</v>
          </cell>
        </row>
        <row r="2303">
          <cell r="F2303">
            <v>-2779.16</v>
          </cell>
          <cell r="G2303">
            <v>0</v>
          </cell>
          <cell r="I2303">
            <v>0</v>
          </cell>
          <cell r="J2303">
            <v>-2779.16</v>
          </cell>
          <cell r="K2303">
            <v>0</v>
          </cell>
        </row>
        <row r="2304">
          <cell r="F2304">
            <v>-1904.98</v>
          </cell>
          <cell r="G2304">
            <v>0</v>
          </cell>
          <cell r="I2304">
            <v>0</v>
          </cell>
          <cell r="J2304">
            <v>-1904.98</v>
          </cell>
          <cell r="K2304">
            <v>0</v>
          </cell>
        </row>
        <row r="2305">
          <cell r="F2305">
            <v>-304.25</v>
          </cell>
          <cell r="G2305">
            <v>0</v>
          </cell>
          <cell r="I2305">
            <v>0</v>
          </cell>
          <cell r="J2305">
            <v>-304.25</v>
          </cell>
          <cell r="K2305">
            <v>0</v>
          </cell>
        </row>
        <row r="2306">
          <cell r="F2306">
            <v>-3910.34</v>
          </cell>
          <cell r="G2306">
            <v>0</v>
          </cell>
          <cell r="I2306">
            <v>0</v>
          </cell>
          <cell r="J2306">
            <v>-3910.34</v>
          </cell>
          <cell r="K2306">
            <v>0</v>
          </cell>
        </row>
        <row r="2307">
          <cell r="F2307">
            <v>-399.56</v>
          </cell>
          <cell r="G2307">
            <v>0</v>
          </cell>
          <cell r="I2307">
            <v>0</v>
          </cell>
          <cell r="J2307">
            <v>-399.56</v>
          </cell>
          <cell r="K2307">
            <v>0</v>
          </cell>
        </row>
        <row r="2308">
          <cell r="F2308">
            <v>-374.31</v>
          </cell>
          <cell r="G2308">
            <v>0</v>
          </cell>
          <cell r="I2308">
            <v>0</v>
          </cell>
          <cell r="J2308">
            <v>-374.31</v>
          </cell>
          <cell r="K2308">
            <v>0</v>
          </cell>
        </row>
        <row r="2309">
          <cell r="F2309">
            <v>-2.16</v>
          </cell>
          <cell r="G2309">
            <v>0</v>
          </cell>
          <cell r="I2309">
            <v>0</v>
          </cell>
          <cell r="J2309">
            <v>-2.16</v>
          </cell>
          <cell r="K2309">
            <v>0</v>
          </cell>
        </row>
        <row r="2310">
          <cell r="F2310">
            <v>-29.43</v>
          </cell>
          <cell r="G2310">
            <v>0</v>
          </cell>
          <cell r="I2310">
            <v>0</v>
          </cell>
          <cell r="J2310">
            <v>-29.43</v>
          </cell>
          <cell r="K2310">
            <v>0</v>
          </cell>
        </row>
        <row r="2311">
          <cell r="F2311">
            <v>-589.82000000000005</v>
          </cell>
          <cell r="G2311">
            <v>0</v>
          </cell>
          <cell r="I2311">
            <v>0</v>
          </cell>
          <cell r="J2311">
            <v>-589.82000000000005</v>
          </cell>
          <cell r="K2311">
            <v>-22</v>
          </cell>
        </row>
        <row r="2312">
          <cell r="F2312">
            <v>-44904.91</v>
          </cell>
          <cell r="G2312">
            <v>0</v>
          </cell>
          <cell r="I2312">
            <v>0</v>
          </cell>
          <cell r="J2312">
            <v>-44904.91</v>
          </cell>
          <cell r="K2312">
            <v>-8409</v>
          </cell>
        </row>
        <row r="2313">
          <cell r="F2313">
            <v>-10845.32</v>
          </cell>
          <cell r="G2313">
            <v>0</v>
          </cell>
          <cell r="I2313">
            <v>0</v>
          </cell>
          <cell r="J2313">
            <v>-10845.32</v>
          </cell>
          <cell r="K2313">
            <v>-1762</v>
          </cell>
        </row>
        <row r="2314">
          <cell r="F2314">
            <v>-3298.1</v>
          </cell>
          <cell r="G2314">
            <v>0</v>
          </cell>
          <cell r="I2314">
            <v>0</v>
          </cell>
          <cell r="J2314">
            <v>-3298.1</v>
          </cell>
          <cell r="K2314">
            <v>-251</v>
          </cell>
        </row>
        <row r="2315">
          <cell r="F2315">
            <v>-1020.79</v>
          </cell>
          <cell r="G2315">
            <v>0</v>
          </cell>
          <cell r="I2315">
            <v>0</v>
          </cell>
          <cell r="J2315">
            <v>-1020.79</v>
          </cell>
          <cell r="K2315">
            <v>-160</v>
          </cell>
        </row>
        <row r="2316">
          <cell r="F2316">
            <v>50.93</v>
          </cell>
          <cell r="G2316">
            <v>0</v>
          </cell>
          <cell r="I2316">
            <v>0</v>
          </cell>
          <cell r="J2316">
            <v>50.93</v>
          </cell>
          <cell r="K2316">
            <v>0</v>
          </cell>
        </row>
        <row r="2317">
          <cell r="F2317">
            <v>-784.21</v>
          </cell>
          <cell r="G2317">
            <v>0</v>
          </cell>
          <cell r="I2317">
            <v>0</v>
          </cell>
          <cell r="J2317">
            <v>-784.21</v>
          </cell>
          <cell r="K2317">
            <v>0</v>
          </cell>
        </row>
        <row r="2318">
          <cell r="F2318">
            <v>-672.3</v>
          </cell>
          <cell r="G2318">
            <v>0</v>
          </cell>
          <cell r="I2318">
            <v>0</v>
          </cell>
          <cell r="J2318">
            <v>-672.3</v>
          </cell>
          <cell r="K2318">
            <v>-315</v>
          </cell>
        </row>
        <row r="2319">
          <cell r="F2319">
            <v>-153.86000000000001</v>
          </cell>
          <cell r="G2319">
            <v>0</v>
          </cell>
          <cell r="I2319">
            <v>0</v>
          </cell>
          <cell r="J2319">
            <v>-153.86000000000001</v>
          </cell>
          <cell r="K2319">
            <v>-122</v>
          </cell>
        </row>
        <row r="2320">
          <cell r="F2320">
            <v>-2032.85</v>
          </cell>
          <cell r="G2320">
            <v>0</v>
          </cell>
          <cell r="I2320">
            <v>0</v>
          </cell>
          <cell r="J2320">
            <v>-2032.85</v>
          </cell>
          <cell r="K2320">
            <v>-371</v>
          </cell>
        </row>
        <row r="2321">
          <cell r="F2321">
            <v>-5573.29</v>
          </cell>
          <cell r="G2321">
            <v>0</v>
          </cell>
          <cell r="I2321">
            <v>0</v>
          </cell>
          <cell r="J2321">
            <v>-5573.29</v>
          </cell>
          <cell r="K2321">
            <v>-247</v>
          </cell>
        </row>
        <row r="2322">
          <cell r="F2322">
            <v>-72.900000000000006</v>
          </cell>
          <cell r="G2322">
            <v>0</v>
          </cell>
          <cell r="I2322">
            <v>0</v>
          </cell>
          <cell r="J2322">
            <v>-72.900000000000006</v>
          </cell>
          <cell r="K2322">
            <v>0</v>
          </cell>
        </row>
        <row r="2323">
          <cell r="F2323">
            <v>-247.25</v>
          </cell>
          <cell r="G2323">
            <v>0</v>
          </cell>
          <cell r="I2323">
            <v>0</v>
          </cell>
          <cell r="J2323">
            <v>-247.25</v>
          </cell>
          <cell r="K2323">
            <v>-112</v>
          </cell>
        </row>
        <row r="2324">
          <cell r="F2324">
            <v>-1102.6500000000001</v>
          </cell>
          <cell r="G2324">
            <v>0</v>
          </cell>
          <cell r="I2324">
            <v>0</v>
          </cell>
          <cell r="J2324">
            <v>-1102.6500000000001</v>
          </cell>
          <cell r="K2324">
            <v>-47</v>
          </cell>
        </row>
        <row r="2325">
          <cell r="F2325">
            <v>-588.47</v>
          </cell>
          <cell r="G2325">
            <v>0</v>
          </cell>
          <cell r="I2325">
            <v>0</v>
          </cell>
          <cell r="J2325">
            <v>-588.47</v>
          </cell>
          <cell r="K2325">
            <v>-253</v>
          </cell>
        </row>
        <row r="2326">
          <cell r="F2326">
            <v>-360.6</v>
          </cell>
          <cell r="G2326">
            <v>0</v>
          </cell>
          <cell r="I2326">
            <v>0</v>
          </cell>
          <cell r="J2326">
            <v>-360.6</v>
          </cell>
          <cell r="K2326">
            <v>-111</v>
          </cell>
        </row>
        <row r="2327">
          <cell r="F2327">
            <v>-9118.67</v>
          </cell>
          <cell r="G2327">
            <v>0</v>
          </cell>
          <cell r="I2327">
            <v>0</v>
          </cell>
          <cell r="J2327">
            <v>-9118.67</v>
          </cell>
          <cell r="K2327">
            <v>-308</v>
          </cell>
        </row>
        <row r="2328">
          <cell r="F2328">
            <v>-183519.67</v>
          </cell>
          <cell r="G2328">
            <v>0</v>
          </cell>
          <cell r="I2328">
            <v>0</v>
          </cell>
          <cell r="J2328">
            <v>-183519.67</v>
          </cell>
          <cell r="K2328">
            <v>0</v>
          </cell>
        </row>
        <row r="2329">
          <cell r="F2329">
            <v>52042.16</v>
          </cell>
          <cell r="G2329">
            <v>0</v>
          </cell>
          <cell r="I2329">
            <v>0</v>
          </cell>
          <cell r="J2329">
            <v>52042.16</v>
          </cell>
          <cell r="K2329">
            <v>0</v>
          </cell>
        </row>
        <row r="2330">
          <cell r="F2330">
            <v>-24133.63</v>
          </cell>
          <cell r="G2330">
            <v>0</v>
          </cell>
          <cell r="I2330">
            <v>0</v>
          </cell>
          <cell r="J2330">
            <v>-24133.63</v>
          </cell>
          <cell r="K2330">
            <v>0</v>
          </cell>
        </row>
        <row r="2331">
          <cell r="F2331">
            <v>0</v>
          </cell>
          <cell r="G2331">
            <v>0</v>
          </cell>
          <cell r="I2331">
            <v>0</v>
          </cell>
          <cell r="J2331">
            <v>0</v>
          </cell>
          <cell r="K2331">
            <v>0</v>
          </cell>
        </row>
        <row r="2332">
          <cell r="F2332">
            <v>0</v>
          </cell>
          <cell r="G2332">
            <v>0</v>
          </cell>
          <cell r="I2332">
            <v>0</v>
          </cell>
          <cell r="J2332">
            <v>0</v>
          </cell>
          <cell r="K2332">
            <v>0</v>
          </cell>
        </row>
        <row r="2333">
          <cell r="F2333">
            <v>0</v>
          </cell>
          <cell r="G2333">
            <v>0</v>
          </cell>
          <cell r="I2333">
            <v>0</v>
          </cell>
          <cell r="J2333">
            <v>0</v>
          </cell>
          <cell r="K2333">
            <v>0</v>
          </cell>
        </row>
        <row r="2334">
          <cell r="F2334">
            <v>0</v>
          </cell>
          <cell r="G2334">
            <v>0</v>
          </cell>
          <cell r="I2334">
            <v>0</v>
          </cell>
          <cell r="J2334">
            <v>0</v>
          </cell>
          <cell r="K2334">
            <v>0</v>
          </cell>
        </row>
        <row r="2335">
          <cell r="F2335">
            <v>0</v>
          </cell>
          <cell r="G2335">
            <v>0</v>
          </cell>
          <cell r="I2335">
            <v>0</v>
          </cell>
          <cell r="J2335">
            <v>0</v>
          </cell>
          <cell r="K2335">
            <v>0</v>
          </cell>
        </row>
        <row r="2336">
          <cell r="F2336">
            <v>0</v>
          </cell>
          <cell r="G2336">
            <v>0</v>
          </cell>
          <cell r="I2336">
            <v>0</v>
          </cell>
          <cell r="J2336">
            <v>0</v>
          </cell>
          <cell r="K2336">
            <v>0</v>
          </cell>
        </row>
        <row r="2337">
          <cell r="F2337">
            <v>0</v>
          </cell>
          <cell r="G2337">
            <v>0</v>
          </cell>
          <cell r="I2337">
            <v>0</v>
          </cell>
          <cell r="J2337">
            <v>0</v>
          </cell>
          <cell r="K2337">
            <v>0</v>
          </cell>
        </row>
        <row r="2338">
          <cell r="F2338">
            <v>0</v>
          </cell>
          <cell r="G2338">
            <v>0</v>
          </cell>
          <cell r="I2338">
            <v>0</v>
          </cell>
          <cell r="J2338">
            <v>0</v>
          </cell>
          <cell r="K2338">
            <v>0</v>
          </cell>
        </row>
        <row r="2339">
          <cell r="F2339">
            <v>0</v>
          </cell>
          <cell r="G2339">
            <v>0</v>
          </cell>
          <cell r="I2339">
            <v>0</v>
          </cell>
          <cell r="J2339">
            <v>0</v>
          </cell>
          <cell r="K2339">
            <v>0</v>
          </cell>
        </row>
        <row r="2340">
          <cell r="F2340">
            <v>0</v>
          </cell>
          <cell r="G2340">
            <v>0</v>
          </cell>
          <cell r="I2340">
            <v>0</v>
          </cell>
          <cell r="J2340">
            <v>0</v>
          </cell>
          <cell r="K2340">
            <v>0</v>
          </cell>
        </row>
        <row r="2341">
          <cell r="F2341">
            <v>-7967914.2699999996</v>
          </cell>
          <cell r="G2341">
            <v>0</v>
          </cell>
          <cell r="I2341">
            <v>0</v>
          </cell>
          <cell r="J2341">
            <v>-7967914.2699999996</v>
          </cell>
          <cell r="K2341">
            <v>-1801206</v>
          </cell>
        </row>
        <row r="2342">
          <cell r="F2342">
            <v>0</v>
          </cell>
          <cell r="G2342">
            <v>0</v>
          </cell>
          <cell r="I2342">
            <v>0</v>
          </cell>
          <cell r="J2342">
            <v>0</v>
          </cell>
          <cell r="K2342">
            <v>-21</v>
          </cell>
        </row>
        <row r="2343">
          <cell r="F2343">
            <v>0</v>
          </cell>
          <cell r="G2343">
            <v>0</v>
          </cell>
          <cell r="I2343">
            <v>0</v>
          </cell>
          <cell r="J2343">
            <v>0</v>
          </cell>
          <cell r="K2343">
            <v>-21</v>
          </cell>
        </row>
        <row r="2344">
          <cell r="F2344">
            <v>-8213799.21</v>
          </cell>
          <cell r="G2344">
            <v>0</v>
          </cell>
          <cell r="I2344">
            <v>0</v>
          </cell>
          <cell r="J2344">
            <v>-8213799.21</v>
          </cell>
          <cell r="K2344">
            <v>-4519461.71</v>
          </cell>
        </row>
        <row r="2346">
          <cell r="F2346">
            <v>0</v>
          </cell>
          <cell r="G2346">
            <v>0</v>
          </cell>
          <cell r="I2346">
            <v>0</v>
          </cell>
          <cell r="J2346">
            <v>0</v>
          </cell>
          <cell r="K2346">
            <v>-1612073</v>
          </cell>
        </row>
        <row r="2347">
          <cell r="F2347">
            <v>0</v>
          </cell>
          <cell r="G2347">
            <v>0</v>
          </cell>
          <cell r="I2347">
            <v>0</v>
          </cell>
          <cell r="J2347">
            <v>0</v>
          </cell>
          <cell r="K2347">
            <v>-1612073</v>
          </cell>
        </row>
        <row r="2348">
          <cell r="F2348">
            <v>0</v>
          </cell>
          <cell r="G2348">
            <v>0</v>
          </cell>
          <cell r="I2348">
            <v>0</v>
          </cell>
          <cell r="J2348">
            <v>0</v>
          </cell>
          <cell r="K2348">
            <v>-997704</v>
          </cell>
        </row>
        <row r="2349">
          <cell r="F2349">
            <v>0</v>
          </cell>
          <cell r="G2349">
            <v>0</v>
          </cell>
          <cell r="I2349">
            <v>0</v>
          </cell>
          <cell r="J2349">
            <v>0</v>
          </cell>
          <cell r="K2349">
            <v>-997704</v>
          </cell>
        </row>
        <row r="2350">
          <cell r="F2350">
            <v>-2011799.38</v>
          </cell>
          <cell r="G2350">
            <v>0</v>
          </cell>
          <cell r="I2350">
            <v>0</v>
          </cell>
          <cell r="J2350">
            <v>-2011799.38</v>
          </cell>
          <cell r="K2350">
            <v>0</v>
          </cell>
        </row>
        <row r="2351">
          <cell r="F2351">
            <v>-2011799.38</v>
          </cell>
          <cell r="G2351">
            <v>0</v>
          </cell>
          <cell r="I2351">
            <v>0</v>
          </cell>
          <cell r="J2351">
            <v>-2011799.38</v>
          </cell>
          <cell r="K2351">
            <v>0</v>
          </cell>
        </row>
        <row r="2352">
          <cell r="F2352">
            <v>-2011799.38</v>
          </cell>
          <cell r="G2352">
            <v>0</v>
          </cell>
          <cell r="I2352">
            <v>0</v>
          </cell>
          <cell r="J2352">
            <v>-2011799.38</v>
          </cell>
          <cell r="K2352">
            <v>-2609777</v>
          </cell>
        </row>
        <row r="2354">
          <cell r="F2354">
            <v>0</v>
          </cell>
          <cell r="G2354">
            <v>0</v>
          </cell>
          <cell r="I2354">
            <v>0</v>
          </cell>
          <cell r="J2354">
            <v>0</v>
          </cell>
          <cell r="K2354">
            <v>-377604</v>
          </cell>
        </row>
        <row r="2355">
          <cell r="F2355">
            <v>0</v>
          </cell>
          <cell r="G2355">
            <v>0</v>
          </cell>
          <cell r="I2355">
            <v>0</v>
          </cell>
          <cell r="J2355">
            <v>0</v>
          </cell>
          <cell r="K2355">
            <v>-207682</v>
          </cell>
        </row>
        <row r="2356">
          <cell r="F2356">
            <v>-758480.54</v>
          </cell>
          <cell r="G2356">
            <v>0</v>
          </cell>
          <cell r="I2356">
            <v>0</v>
          </cell>
          <cell r="J2356">
            <v>-758480.54</v>
          </cell>
          <cell r="K2356">
            <v>0</v>
          </cell>
        </row>
        <row r="2357">
          <cell r="F2357">
            <v>0</v>
          </cell>
          <cell r="G2357">
            <v>0</v>
          </cell>
          <cell r="I2357">
            <v>0</v>
          </cell>
          <cell r="J2357">
            <v>0</v>
          </cell>
          <cell r="K2357">
            <v>0</v>
          </cell>
        </row>
        <row r="2358">
          <cell r="F2358">
            <v>-758480.54</v>
          </cell>
          <cell r="G2358">
            <v>0</v>
          </cell>
          <cell r="I2358">
            <v>0</v>
          </cell>
          <cell r="J2358">
            <v>-758480.54</v>
          </cell>
          <cell r="K2358">
            <v>-585286</v>
          </cell>
        </row>
        <row r="2359">
          <cell r="F2359">
            <v>0</v>
          </cell>
          <cell r="G2359">
            <v>0</v>
          </cell>
          <cell r="I2359">
            <v>0</v>
          </cell>
          <cell r="J2359">
            <v>0</v>
          </cell>
          <cell r="K2359">
            <v>0</v>
          </cell>
        </row>
        <row r="2360">
          <cell r="F2360">
            <v>0</v>
          </cell>
          <cell r="G2360">
            <v>0</v>
          </cell>
          <cell r="I2360">
            <v>0</v>
          </cell>
          <cell r="J2360">
            <v>0</v>
          </cell>
          <cell r="K2360">
            <v>0</v>
          </cell>
        </row>
        <row r="2361">
          <cell r="F2361">
            <v>0</v>
          </cell>
          <cell r="G2361">
            <v>0</v>
          </cell>
          <cell r="I2361">
            <v>0</v>
          </cell>
          <cell r="J2361">
            <v>0</v>
          </cell>
          <cell r="K2361">
            <v>-744100</v>
          </cell>
        </row>
        <row r="2362">
          <cell r="F2362">
            <v>0</v>
          </cell>
          <cell r="G2362">
            <v>0</v>
          </cell>
          <cell r="I2362">
            <v>0</v>
          </cell>
          <cell r="J2362">
            <v>0</v>
          </cell>
          <cell r="K2362">
            <v>0</v>
          </cell>
        </row>
        <row r="2363">
          <cell r="F2363">
            <v>0</v>
          </cell>
          <cell r="G2363">
            <v>0</v>
          </cell>
          <cell r="I2363">
            <v>0</v>
          </cell>
          <cell r="J2363">
            <v>0</v>
          </cell>
          <cell r="K2363">
            <v>-4700252</v>
          </cell>
        </row>
        <row r="2364">
          <cell r="F2364">
            <v>0</v>
          </cell>
          <cell r="G2364">
            <v>0</v>
          </cell>
          <cell r="I2364">
            <v>0</v>
          </cell>
          <cell r="J2364">
            <v>0</v>
          </cell>
          <cell r="K2364">
            <v>-283671</v>
          </cell>
        </row>
        <row r="2365">
          <cell r="F2365">
            <v>0</v>
          </cell>
          <cell r="G2365">
            <v>0</v>
          </cell>
          <cell r="I2365">
            <v>0</v>
          </cell>
          <cell r="J2365">
            <v>0</v>
          </cell>
          <cell r="K2365">
            <v>-156019</v>
          </cell>
        </row>
        <row r="2366">
          <cell r="F2366">
            <v>0</v>
          </cell>
          <cell r="G2366">
            <v>0</v>
          </cell>
          <cell r="I2366">
            <v>0</v>
          </cell>
          <cell r="J2366">
            <v>0</v>
          </cell>
          <cell r="K2366">
            <v>-303246</v>
          </cell>
        </row>
        <row r="2367">
          <cell r="F2367">
            <v>0</v>
          </cell>
          <cell r="G2367">
            <v>0</v>
          </cell>
          <cell r="I2367">
            <v>0</v>
          </cell>
          <cell r="J2367">
            <v>0</v>
          </cell>
          <cell r="K2367">
            <v>-6187288</v>
          </cell>
        </row>
        <row r="2368">
          <cell r="F2368">
            <v>0</v>
          </cell>
          <cell r="G2368">
            <v>0</v>
          </cell>
          <cell r="I2368">
            <v>0</v>
          </cell>
          <cell r="J2368">
            <v>0</v>
          </cell>
          <cell r="K2368">
            <v>0</v>
          </cell>
        </row>
        <row r="2369">
          <cell r="F2369">
            <v>0</v>
          </cell>
          <cell r="G2369">
            <v>0</v>
          </cell>
          <cell r="I2369">
            <v>0</v>
          </cell>
          <cell r="J2369">
            <v>0</v>
          </cell>
          <cell r="K2369">
            <v>0</v>
          </cell>
        </row>
        <row r="2370">
          <cell r="F2370">
            <v>-11351.68</v>
          </cell>
          <cell r="G2370">
            <v>0</v>
          </cell>
          <cell r="I2370">
            <v>0</v>
          </cell>
          <cell r="J2370">
            <v>-11351.68</v>
          </cell>
          <cell r="K2370">
            <v>0</v>
          </cell>
        </row>
        <row r="2371">
          <cell r="F2371">
            <v>-11351.68</v>
          </cell>
          <cell r="G2371">
            <v>0</v>
          </cell>
          <cell r="I2371">
            <v>0</v>
          </cell>
          <cell r="J2371">
            <v>-11351.68</v>
          </cell>
          <cell r="K2371">
            <v>0</v>
          </cell>
        </row>
        <row r="2372">
          <cell r="F2372">
            <v>-2930.11</v>
          </cell>
          <cell r="G2372">
            <v>0</v>
          </cell>
          <cell r="I2372">
            <v>0</v>
          </cell>
          <cell r="J2372">
            <v>-2930.11</v>
          </cell>
          <cell r="K2372">
            <v>0</v>
          </cell>
        </row>
        <row r="2373">
          <cell r="F2373">
            <v>-2930.11</v>
          </cell>
          <cell r="G2373">
            <v>0</v>
          </cell>
          <cell r="I2373">
            <v>0</v>
          </cell>
          <cell r="J2373">
            <v>-2930.11</v>
          </cell>
          <cell r="K2373">
            <v>0</v>
          </cell>
        </row>
        <row r="2374">
          <cell r="F2374">
            <v>0</v>
          </cell>
          <cell r="G2374">
            <v>0</v>
          </cell>
          <cell r="I2374">
            <v>0</v>
          </cell>
          <cell r="J2374">
            <v>0</v>
          </cell>
          <cell r="K2374">
            <v>0</v>
          </cell>
        </row>
        <row r="2375">
          <cell r="F2375">
            <v>0</v>
          </cell>
          <cell r="G2375">
            <v>0</v>
          </cell>
          <cell r="I2375">
            <v>0</v>
          </cell>
          <cell r="J2375">
            <v>0</v>
          </cell>
          <cell r="K2375">
            <v>0</v>
          </cell>
        </row>
        <row r="2376">
          <cell r="F2376">
            <v>0</v>
          </cell>
          <cell r="G2376">
            <v>0</v>
          </cell>
          <cell r="I2376">
            <v>0</v>
          </cell>
          <cell r="J2376">
            <v>0</v>
          </cell>
          <cell r="K2376">
            <v>-219321</v>
          </cell>
        </row>
        <row r="2377">
          <cell r="F2377">
            <v>0</v>
          </cell>
          <cell r="G2377">
            <v>0</v>
          </cell>
          <cell r="I2377">
            <v>0</v>
          </cell>
          <cell r="J2377">
            <v>0</v>
          </cell>
          <cell r="K2377">
            <v>-190647</v>
          </cell>
        </row>
        <row r="2378">
          <cell r="F2378">
            <v>0</v>
          </cell>
          <cell r="G2378">
            <v>0</v>
          </cell>
          <cell r="I2378">
            <v>0</v>
          </cell>
          <cell r="J2378">
            <v>0</v>
          </cell>
          <cell r="K2378">
            <v>-104856</v>
          </cell>
        </row>
        <row r="2379">
          <cell r="F2379">
            <v>0</v>
          </cell>
          <cell r="G2379">
            <v>0</v>
          </cell>
          <cell r="I2379">
            <v>0</v>
          </cell>
          <cell r="J2379">
            <v>0</v>
          </cell>
          <cell r="K2379">
            <v>-514824</v>
          </cell>
        </row>
        <row r="2380">
          <cell r="F2380">
            <v>0</v>
          </cell>
          <cell r="G2380">
            <v>0</v>
          </cell>
          <cell r="I2380">
            <v>0</v>
          </cell>
          <cell r="J2380">
            <v>0</v>
          </cell>
          <cell r="K2380">
            <v>0</v>
          </cell>
        </row>
        <row r="2381">
          <cell r="F2381">
            <v>-10000</v>
          </cell>
          <cell r="G2381">
            <v>0</v>
          </cell>
          <cell r="I2381">
            <v>0</v>
          </cell>
          <cell r="J2381">
            <v>-10000</v>
          </cell>
          <cell r="K2381">
            <v>-10000</v>
          </cell>
        </row>
        <row r="2382">
          <cell r="F2382">
            <v>-251049.9</v>
          </cell>
          <cell r="G2382">
            <v>0</v>
          </cell>
          <cell r="I2382">
            <v>0</v>
          </cell>
          <cell r="J2382">
            <v>-251049.9</v>
          </cell>
          <cell r="K2382">
            <v>-197005</v>
          </cell>
        </row>
        <row r="2383">
          <cell r="F2383">
            <v>0</v>
          </cell>
          <cell r="G2383">
            <v>0</v>
          </cell>
          <cell r="I2383">
            <v>0</v>
          </cell>
          <cell r="J2383">
            <v>0</v>
          </cell>
          <cell r="K2383">
            <v>-11293</v>
          </cell>
        </row>
        <row r="2384">
          <cell r="F2384">
            <v>0</v>
          </cell>
          <cell r="G2384">
            <v>0</v>
          </cell>
          <cell r="I2384">
            <v>0</v>
          </cell>
          <cell r="J2384">
            <v>0</v>
          </cell>
          <cell r="K2384">
            <v>-6211</v>
          </cell>
        </row>
        <row r="2385">
          <cell r="F2385">
            <v>-21551.67</v>
          </cell>
          <cell r="G2385">
            <v>0</v>
          </cell>
          <cell r="I2385">
            <v>0</v>
          </cell>
          <cell r="J2385">
            <v>-21551.67</v>
          </cell>
          <cell r="K2385">
            <v>0</v>
          </cell>
        </row>
        <row r="2386">
          <cell r="F2386">
            <v>-282601.57</v>
          </cell>
          <cell r="G2386">
            <v>0</v>
          </cell>
          <cell r="I2386">
            <v>0</v>
          </cell>
          <cell r="J2386">
            <v>-282601.57</v>
          </cell>
          <cell r="K2386">
            <v>-224509</v>
          </cell>
        </row>
        <row r="2387">
          <cell r="F2387">
            <v>0</v>
          </cell>
          <cell r="G2387">
            <v>0</v>
          </cell>
          <cell r="I2387">
            <v>0</v>
          </cell>
          <cell r="J2387">
            <v>0</v>
          </cell>
          <cell r="K2387">
            <v>0</v>
          </cell>
        </row>
        <row r="2388">
          <cell r="F2388">
            <v>0</v>
          </cell>
          <cell r="G2388">
            <v>0</v>
          </cell>
          <cell r="I2388">
            <v>0</v>
          </cell>
          <cell r="J2388">
            <v>0</v>
          </cell>
          <cell r="K2388">
            <v>0</v>
          </cell>
        </row>
        <row r="2389">
          <cell r="F2389">
            <v>0</v>
          </cell>
          <cell r="G2389">
            <v>0</v>
          </cell>
          <cell r="I2389">
            <v>0</v>
          </cell>
          <cell r="J2389">
            <v>0</v>
          </cell>
          <cell r="K2389">
            <v>-135315</v>
          </cell>
        </row>
        <row r="2390">
          <cell r="F2390">
            <v>0</v>
          </cell>
          <cell r="G2390">
            <v>0</v>
          </cell>
          <cell r="I2390">
            <v>0</v>
          </cell>
          <cell r="J2390">
            <v>0</v>
          </cell>
          <cell r="K2390">
            <v>-469323</v>
          </cell>
        </row>
        <row r="2391">
          <cell r="F2391">
            <v>0</v>
          </cell>
          <cell r="G2391">
            <v>0</v>
          </cell>
          <cell r="I2391">
            <v>0</v>
          </cell>
          <cell r="J2391">
            <v>0</v>
          </cell>
          <cell r="K2391">
            <v>-258128</v>
          </cell>
        </row>
        <row r="2392">
          <cell r="F2392">
            <v>0</v>
          </cell>
          <cell r="G2392">
            <v>0</v>
          </cell>
          <cell r="I2392">
            <v>0</v>
          </cell>
          <cell r="J2392">
            <v>0</v>
          </cell>
          <cell r="K2392">
            <v>-862766</v>
          </cell>
        </row>
        <row r="2393">
          <cell r="F2393">
            <v>-39620.25</v>
          </cell>
          <cell r="G2393">
            <v>0</v>
          </cell>
          <cell r="I2393">
            <v>0</v>
          </cell>
          <cell r="J2393">
            <v>-39620.25</v>
          </cell>
          <cell r="K2393">
            <v>0</v>
          </cell>
        </row>
        <row r="2394">
          <cell r="F2394">
            <v>43013.13</v>
          </cell>
          <cell r="G2394">
            <v>0</v>
          </cell>
          <cell r="I2394">
            <v>0</v>
          </cell>
          <cell r="J2394">
            <v>43013.13</v>
          </cell>
          <cell r="K2394">
            <v>0</v>
          </cell>
        </row>
        <row r="2395">
          <cell r="F2395">
            <v>-1981189.63</v>
          </cell>
          <cell r="G2395">
            <v>0</v>
          </cell>
          <cell r="I2395">
            <v>0</v>
          </cell>
          <cell r="J2395">
            <v>-1981189.63</v>
          </cell>
          <cell r="K2395">
            <v>-1259577</v>
          </cell>
        </row>
        <row r="2396">
          <cell r="F2396">
            <v>-7770617.3899999997</v>
          </cell>
          <cell r="G2396">
            <v>0</v>
          </cell>
          <cell r="I2396">
            <v>0</v>
          </cell>
          <cell r="J2396">
            <v>-7770617.3899999997</v>
          </cell>
          <cell r="K2396">
            <v>-1595591</v>
          </cell>
        </row>
        <row r="2397">
          <cell r="F2397">
            <v>0</v>
          </cell>
          <cell r="G2397">
            <v>0</v>
          </cell>
          <cell r="I2397">
            <v>0</v>
          </cell>
          <cell r="J2397">
            <v>0</v>
          </cell>
          <cell r="K2397">
            <v>-17467</v>
          </cell>
        </row>
        <row r="2398">
          <cell r="F2398">
            <v>0</v>
          </cell>
          <cell r="G2398">
            <v>0</v>
          </cell>
          <cell r="I2398">
            <v>0</v>
          </cell>
          <cell r="J2398">
            <v>0</v>
          </cell>
          <cell r="K2398">
            <v>-9607</v>
          </cell>
        </row>
        <row r="2399">
          <cell r="F2399">
            <v>-6443701.7599999998</v>
          </cell>
          <cell r="G2399">
            <v>0</v>
          </cell>
          <cell r="I2399">
            <v>0</v>
          </cell>
          <cell r="J2399">
            <v>-6443701.7599999998</v>
          </cell>
          <cell r="K2399">
            <v>-126661</v>
          </cell>
        </row>
        <row r="2400">
          <cell r="F2400">
            <v>-998307.91</v>
          </cell>
          <cell r="G2400">
            <v>0</v>
          </cell>
          <cell r="I2400">
            <v>0</v>
          </cell>
          <cell r="J2400">
            <v>-998307.91</v>
          </cell>
          <cell r="K2400">
            <v>-908690</v>
          </cell>
        </row>
        <row r="2401">
          <cell r="F2401">
            <v>0</v>
          </cell>
          <cell r="G2401">
            <v>0</v>
          </cell>
          <cell r="I2401">
            <v>0</v>
          </cell>
          <cell r="J2401">
            <v>0</v>
          </cell>
          <cell r="K2401">
            <v>-1295143</v>
          </cell>
        </row>
        <row r="2402">
          <cell r="F2402">
            <v>0</v>
          </cell>
          <cell r="G2402">
            <v>0</v>
          </cell>
          <cell r="I2402">
            <v>0</v>
          </cell>
          <cell r="J2402">
            <v>0</v>
          </cell>
          <cell r="K2402">
            <v>0</v>
          </cell>
        </row>
        <row r="2403">
          <cell r="F2403">
            <v>0</v>
          </cell>
          <cell r="G2403">
            <v>0</v>
          </cell>
          <cell r="I2403">
            <v>0</v>
          </cell>
          <cell r="J2403">
            <v>0</v>
          </cell>
          <cell r="K2403">
            <v>0</v>
          </cell>
        </row>
        <row r="2404">
          <cell r="F2404">
            <v>0</v>
          </cell>
          <cell r="G2404">
            <v>0</v>
          </cell>
          <cell r="I2404">
            <v>0</v>
          </cell>
          <cell r="J2404">
            <v>0</v>
          </cell>
          <cell r="K2404">
            <v>0</v>
          </cell>
        </row>
        <row r="2405">
          <cell r="F2405">
            <v>-17190423.809999999</v>
          </cell>
          <cell r="G2405">
            <v>0</v>
          </cell>
          <cell r="I2405">
            <v>0</v>
          </cell>
          <cell r="J2405">
            <v>-17190423.809999999</v>
          </cell>
          <cell r="K2405">
            <v>-5212736</v>
          </cell>
        </row>
        <row r="2406">
          <cell r="F2406">
            <v>0</v>
          </cell>
          <cell r="G2406">
            <v>0</v>
          </cell>
          <cell r="I2406">
            <v>0</v>
          </cell>
          <cell r="J2406">
            <v>0</v>
          </cell>
          <cell r="K2406">
            <v>-583200</v>
          </cell>
        </row>
        <row r="2407">
          <cell r="F2407">
            <v>0</v>
          </cell>
          <cell r="G2407">
            <v>0</v>
          </cell>
          <cell r="I2407">
            <v>0</v>
          </cell>
          <cell r="J2407">
            <v>0</v>
          </cell>
          <cell r="K2407">
            <v>-195268</v>
          </cell>
        </row>
        <row r="2408">
          <cell r="F2408">
            <v>0</v>
          </cell>
          <cell r="G2408">
            <v>0</v>
          </cell>
          <cell r="I2408">
            <v>0</v>
          </cell>
          <cell r="J2408">
            <v>0</v>
          </cell>
          <cell r="K2408">
            <v>-107398</v>
          </cell>
        </row>
        <row r="2409">
          <cell r="F2409">
            <v>0</v>
          </cell>
          <cell r="G2409">
            <v>0</v>
          </cell>
          <cell r="I2409">
            <v>0</v>
          </cell>
          <cell r="J2409">
            <v>0</v>
          </cell>
          <cell r="K2409">
            <v>-885866</v>
          </cell>
        </row>
        <row r="2410">
          <cell r="F2410">
            <v>-18245787.709999997</v>
          </cell>
          <cell r="G2410">
            <v>0</v>
          </cell>
          <cell r="I2410">
            <v>0</v>
          </cell>
          <cell r="J2410">
            <v>-18245787.709999997</v>
          </cell>
          <cell r="K2410">
            <v>-14473275</v>
          </cell>
        </row>
        <row r="2412">
          <cell r="F2412">
            <v>0</v>
          </cell>
          <cell r="G2412">
            <v>0</v>
          </cell>
          <cell r="I2412">
            <v>0</v>
          </cell>
          <cell r="J2412">
            <v>0</v>
          </cell>
          <cell r="K2412">
            <v>-6682</v>
          </cell>
        </row>
        <row r="2413">
          <cell r="F2413">
            <v>0</v>
          </cell>
          <cell r="G2413">
            <v>0</v>
          </cell>
          <cell r="I2413">
            <v>0</v>
          </cell>
          <cell r="J2413">
            <v>0</v>
          </cell>
          <cell r="K2413">
            <v>-13340384</v>
          </cell>
        </row>
        <row r="2414">
          <cell r="F2414">
            <v>-1452824.82</v>
          </cell>
          <cell r="G2414">
            <v>0</v>
          </cell>
          <cell r="I2414">
            <v>0</v>
          </cell>
          <cell r="J2414">
            <v>-1452824.82</v>
          </cell>
          <cell r="K2414">
            <v>-1500000</v>
          </cell>
        </row>
        <row r="2415">
          <cell r="F2415">
            <v>-361.62</v>
          </cell>
          <cell r="G2415">
            <v>0</v>
          </cell>
          <cell r="I2415">
            <v>0</v>
          </cell>
          <cell r="J2415">
            <v>-361.62</v>
          </cell>
          <cell r="K2415">
            <v>-441</v>
          </cell>
        </row>
        <row r="2416">
          <cell r="F2416">
            <v>0</v>
          </cell>
          <cell r="G2416">
            <v>0</v>
          </cell>
          <cell r="I2416">
            <v>0</v>
          </cell>
          <cell r="J2416">
            <v>0</v>
          </cell>
          <cell r="K2416">
            <v>13340384</v>
          </cell>
        </row>
        <row r="2417">
          <cell r="F2417">
            <v>0</v>
          </cell>
          <cell r="G2417">
            <v>0</v>
          </cell>
          <cell r="I2417">
            <v>0</v>
          </cell>
          <cell r="J2417">
            <v>0</v>
          </cell>
          <cell r="K2417">
            <v>0</v>
          </cell>
        </row>
        <row r="2418">
          <cell r="F2418">
            <v>0</v>
          </cell>
          <cell r="G2418">
            <v>0</v>
          </cell>
          <cell r="I2418">
            <v>0</v>
          </cell>
          <cell r="J2418">
            <v>0</v>
          </cell>
          <cell r="K2418">
            <v>0</v>
          </cell>
        </row>
        <row r="2419">
          <cell r="F2419">
            <v>-1453186.44</v>
          </cell>
          <cell r="G2419">
            <v>0</v>
          </cell>
          <cell r="I2419">
            <v>0</v>
          </cell>
          <cell r="J2419">
            <v>-1453186.44</v>
          </cell>
          <cell r="K2419">
            <v>-1507123</v>
          </cell>
        </row>
        <row r="2420">
          <cell r="F2420">
            <v>0</v>
          </cell>
          <cell r="G2420">
            <v>0</v>
          </cell>
          <cell r="I2420">
            <v>0</v>
          </cell>
          <cell r="J2420">
            <v>0</v>
          </cell>
          <cell r="K2420">
            <v>-90089</v>
          </cell>
        </row>
        <row r="2421">
          <cell r="F2421">
            <v>0</v>
          </cell>
          <cell r="G2421">
            <v>0</v>
          </cell>
          <cell r="I2421">
            <v>0</v>
          </cell>
          <cell r="J2421">
            <v>0</v>
          </cell>
          <cell r="K2421">
            <v>0</v>
          </cell>
        </row>
        <row r="2422">
          <cell r="F2422">
            <v>0</v>
          </cell>
          <cell r="G2422">
            <v>0</v>
          </cell>
          <cell r="I2422">
            <v>0</v>
          </cell>
          <cell r="J2422">
            <v>0</v>
          </cell>
          <cell r="K2422">
            <v>-49350</v>
          </cell>
        </row>
        <row r="2423">
          <cell r="F2423">
            <v>0</v>
          </cell>
          <cell r="G2423">
            <v>0</v>
          </cell>
          <cell r="I2423">
            <v>0</v>
          </cell>
          <cell r="J2423">
            <v>0</v>
          </cell>
          <cell r="K2423">
            <v>0</v>
          </cell>
        </row>
        <row r="2424">
          <cell r="F2424">
            <v>0</v>
          </cell>
          <cell r="G2424">
            <v>0</v>
          </cell>
          <cell r="I2424">
            <v>0</v>
          </cell>
          <cell r="J2424">
            <v>0</v>
          </cell>
          <cell r="K2424">
            <v>0</v>
          </cell>
        </row>
        <row r="2425">
          <cell r="F2425">
            <v>0</v>
          </cell>
          <cell r="G2425">
            <v>0</v>
          </cell>
          <cell r="I2425">
            <v>0</v>
          </cell>
          <cell r="J2425">
            <v>0</v>
          </cell>
          <cell r="K2425">
            <v>-237907</v>
          </cell>
        </row>
        <row r="2426">
          <cell r="F2426">
            <v>0</v>
          </cell>
          <cell r="G2426">
            <v>0</v>
          </cell>
          <cell r="I2426">
            <v>0</v>
          </cell>
          <cell r="J2426">
            <v>0</v>
          </cell>
          <cell r="K2426">
            <v>-1724224</v>
          </cell>
        </row>
        <row r="2427">
          <cell r="F2427">
            <v>0</v>
          </cell>
          <cell r="G2427">
            <v>0</v>
          </cell>
          <cell r="I2427">
            <v>0</v>
          </cell>
          <cell r="J2427">
            <v>0</v>
          </cell>
          <cell r="K2427">
            <v>-127118</v>
          </cell>
        </row>
        <row r="2428">
          <cell r="F2428">
            <v>0</v>
          </cell>
          <cell r="G2428">
            <v>0</v>
          </cell>
          <cell r="I2428">
            <v>0</v>
          </cell>
          <cell r="J2428">
            <v>0</v>
          </cell>
          <cell r="K2428">
            <v>-218022</v>
          </cell>
        </row>
        <row r="2429">
          <cell r="F2429">
            <v>0</v>
          </cell>
          <cell r="G2429">
            <v>0</v>
          </cell>
          <cell r="I2429">
            <v>0</v>
          </cell>
          <cell r="J2429">
            <v>0</v>
          </cell>
          <cell r="K2429">
            <v>-1364805</v>
          </cell>
        </row>
        <row r="2430">
          <cell r="F2430">
            <v>0</v>
          </cell>
          <cell r="G2430">
            <v>0</v>
          </cell>
          <cell r="I2430">
            <v>0</v>
          </cell>
          <cell r="J2430">
            <v>0</v>
          </cell>
          <cell r="K2430">
            <v>0</v>
          </cell>
        </row>
        <row r="2431">
          <cell r="F2431">
            <v>0</v>
          </cell>
          <cell r="G2431">
            <v>0</v>
          </cell>
          <cell r="I2431">
            <v>0</v>
          </cell>
          <cell r="J2431">
            <v>0</v>
          </cell>
          <cell r="K2431">
            <v>-221770</v>
          </cell>
        </row>
        <row r="2432">
          <cell r="F2432">
            <v>0</v>
          </cell>
          <cell r="G2432">
            <v>0</v>
          </cell>
          <cell r="I2432">
            <v>0</v>
          </cell>
          <cell r="J2432">
            <v>0</v>
          </cell>
          <cell r="K2432">
            <v>-4033285</v>
          </cell>
        </row>
        <row r="2433">
          <cell r="F2433">
            <v>0</v>
          </cell>
          <cell r="G2433">
            <v>0</v>
          </cell>
          <cell r="I2433">
            <v>0</v>
          </cell>
          <cell r="J2433">
            <v>0</v>
          </cell>
          <cell r="K2433">
            <v>0</v>
          </cell>
        </row>
        <row r="2434">
          <cell r="F2434">
            <v>0</v>
          </cell>
          <cell r="G2434">
            <v>0</v>
          </cell>
          <cell r="I2434">
            <v>0</v>
          </cell>
          <cell r="J2434">
            <v>0</v>
          </cell>
          <cell r="K2434">
            <v>0</v>
          </cell>
        </row>
        <row r="2435">
          <cell r="F2435">
            <v>0</v>
          </cell>
          <cell r="G2435">
            <v>0</v>
          </cell>
          <cell r="I2435">
            <v>0</v>
          </cell>
          <cell r="J2435">
            <v>0</v>
          </cell>
          <cell r="K2435">
            <v>-16648</v>
          </cell>
        </row>
        <row r="2436">
          <cell r="F2436">
            <v>0</v>
          </cell>
          <cell r="G2436">
            <v>0</v>
          </cell>
          <cell r="I2436">
            <v>0</v>
          </cell>
          <cell r="J2436">
            <v>0</v>
          </cell>
          <cell r="K2436">
            <v>-1385</v>
          </cell>
        </row>
        <row r="2437">
          <cell r="F2437">
            <v>0</v>
          </cell>
          <cell r="G2437">
            <v>0</v>
          </cell>
          <cell r="I2437">
            <v>0</v>
          </cell>
          <cell r="J2437">
            <v>0</v>
          </cell>
          <cell r="K2437">
            <v>0</v>
          </cell>
        </row>
        <row r="2438">
          <cell r="F2438">
            <v>0</v>
          </cell>
          <cell r="G2438">
            <v>0</v>
          </cell>
          <cell r="I2438">
            <v>0</v>
          </cell>
          <cell r="J2438">
            <v>0</v>
          </cell>
          <cell r="K2438">
            <v>-152974</v>
          </cell>
        </row>
        <row r="2439">
          <cell r="F2439">
            <v>0</v>
          </cell>
          <cell r="G2439">
            <v>0</v>
          </cell>
          <cell r="I2439">
            <v>0</v>
          </cell>
          <cell r="J2439">
            <v>0</v>
          </cell>
          <cell r="K2439">
            <v>-251654</v>
          </cell>
        </row>
        <row r="2440">
          <cell r="F2440">
            <v>0</v>
          </cell>
          <cell r="G2440">
            <v>0</v>
          </cell>
          <cell r="I2440">
            <v>0</v>
          </cell>
          <cell r="J2440">
            <v>0</v>
          </cell>
          <cell r="K2440">
            <v>-16061</v>
          </cell>
        </row>
        <row r="2441">
          <cell r="F2441">
            <v>0</v>
          </cell>
          <cell r="G2441">
            <v>0</v>
          </cell>
          <cell r="I2441">
            <v>0</v>
          </cell>
          <cell r="J2441">
            <v>0</v>
          </cell>
          <cell r="K2441">
            <v>-26712</v>
          </cell>
        </row>
        <row r="2442">
          <cell r="F2442">
            <v>0</v>
          </cell>
          <cell r="G2442">
            <v>0</v>
          </cell>
          <cell r="I2442">
            <v>0</v>
          </cell>
          <cell r="J2442">
            <v>0</v>
          </cell>
          <cell r="K2442">
            <v>0</v>
          </cell>
        </row>
        <row r="2443">
          <cell r="F2443">
            <v>0</v>
          </cell>
          <cell r="G2443">
            <v>0</v>
          </cell>
          <cell r="I2443">
            <v>0</v>
          </cell>
          <cell r="J2443">
            <v>0</v>
          </cell>
          <cell r="K2443">
            <v>0</v>
          </cell>
        </row>
        <row r="2444">
          <cell r="F2444">
            <v>0</v>
          </cell>
          <cell r="G2444">
            <v>0</v>
          </cell>
          <cell r="I2444">
            <v>0</v>
          </cell>
          <cell r="J2444">
            <v>0</v>
          </cell>
          <cell r="K2444">
            <v>-44932</v>
          </cell>
        </row>
        <row r="2445">
          <cell r="F2445">
            <v>0</v>
          </cell>
          <cell r="G2445">
            <v>0</v>
          </cell>
          <cell r="I2445">
            <v>0</v>
          </cell>
          <cell r="J2445">
            <v>0</v>
          </cell>
          <cell r="K2445">
            <v>-510366</v>
          </cell>
        </row>
        <row r="2446">
          <cell r="F2446">
            <v>400</v>
          </cell>
          <cell r="G2446">
            <v>0</v>
          </cell>
          <cell r="I2446">
            <v>0</v>
          </cell>
          <cell r="J2446">
            <v>400</v>
          </cell>
          <cell r="K2446">
            <v>-8852</v>
          </cell>
        </row>
        <row r="2447">
          <cell r="F2447">
            <v>-17883.2</v>
          </cell>
          <cell r="G2447">
            <v>0</v>
          </cell>
          <cell r="I2447">
            <v>0</v>
          </cell>
          <cell r="J2447">
            <v>-17883.2</v>
          </cell>
          <cell r="K2447">
            <v>-1415</v>
          </cell>
        </row>
        <row r="2448">
          <cell r="F2448">
            <v>0</v>
          </cell>
          <cell r="G2448">
            <v>0</v>
          </cell>
          <cell r="I2448">
            <v>0</v>
          </cell>
          <cell r="J2448">
            <v>0</v>
          </cell>
          <cell r="K2448">
            <v>0</v>
          </cell>
        </row>
        <row r="2449">
          <cell r="F2449">
            <v>-13.75</v>
          </cell>
          <cell r="G2449">
            <v>0</v>
          </cell>
          <cell r="I2449">
            <v>0</v>
          </cell>
          <cell r="J2449">
            <v>-13.75</v>
          </cell>
          <cell r="K2449">
            <v>0</v>
          </cell>
        </row>
        <row r="2450">
          <cell r="F2450">
            <v>-38120.93</v>
          </cell>
          <cell r="G2450">
            <v>0</v>
          </cell>
          <cell r="I2450">
            <v>0</v>
          </cell>
          <cell r="J2450">
            <v>-38120.93</v>
          </cell>
          <cell r="K2450">
            <v>-7757</v>
          </cell>
        </row>
        <row r="2451">
          <cell r="F2451">
            <v>-372316</v>
          </cell>
          <cell r="G2451">
            <v>0</v>
          </cell>
          <cell r="I2451">
            <v>0</v>
          </cell>
          <cell r="J2451">
            <v>-372316</v>
          </cell>
          <cell r="K2451">
            <v>0</v>
          </cell>
        </row>
        <row r="2452">
          <cell r="F2452">
            <v>-41474.129999999997</v>
          </cell>
          <cell r="G2452">
            <v>0</v>
          </cell>
          <cell r="I2452">
            <v>0</v>
          </cell>
          <cell r="J2452">
            <v>-41474.129999999997</v>
          </cell>
          <cell r="K2452">
            <v>-36362</v>
          </cell>
        </row>
        <row r="2453">
          <cell r="F2453">
            <v>-89579.78</v>
          </cell>
          <cell r="G2453">
            <v>0</v>
          </cell>
          <cell r="I2453">
            <v>0</v>
          </cell>
          <cell r="J2453">
            <v>-89579.78</v>
          </cell>
          <cell r="K2453">
            <v>-89933</v>
          </cell>
        </row>
        <row r="2454">
          <cell r="F2454">
            <v>0</v>
          </cell>
          <cell r="G2454">
            <v>0</v>
          </cell>
          <cell r="I2454">
            <v>0</v>
          </cell>
          <cell r="J2454">
            <v>0</v>
          </cell>
          <cell r="K2454">
            <v>-1209372</v>
          </cell>
        </row>
        <row r="2455">
          <cell r="F2455">
            <v>0</v>
          </cell>
          <cell r="G2455">
            <v>0</v>
          </cell>
          <cell r="I2455">
            <v>0</v>
          </cell>
          <cell r="J2455">
            <v>0</v>
          </cell>
          <cell r="K2455">
            <v>-112305</v>
          </cell>
        </row>
        <row r="2456">
          <cell r="F2456">
            <v>-70102.63</v>
          </cell>
          <cell r="G2456">
            <v>0</v>
          </cell>
          <cell r="I2456">
            <v>0</v>
          </cell>
          <cell r="J2456">
            <v>-70102.63</v>
          </cell>
          <cell r="K2456">
            <v>-57715</v>
          </cell>
        </row>
        <row r="2457">
          <cell r="F2457">
            <v>-629090.42000000004</v>
          </cell>
          <cell r="G2457">
            <v>0</v>
          </cell>
          <cell r="I2457">
            <v>0</v>
          </cell>
          <cell r="J2457">
            <v>-629090.42000000004</v>
          </cell>
          <cell r="K2457">
            <v>-1523711</v>
          </cell>
        </row>
        <row r="2458">
          <cell r="F2458">
            <v>0</v>
          </cell>
          <cell r="G2458">
            <v>0</v>
          </cell>
          <cell r="I2458">
            <v>0</v>
          </cell>
          <cell r="J2458">
            <v>0</v>
          </cell>
          <cell r="K2458">
            <v>-6881</v>
          </cell>
        </row>
        <row r="2459">
          <cell r="F2459">
            <v>0</v>
          </cell>
          <cell r="G2459">
            <v>0</v>
          </cell>
          <cell r="I2459">
            <v>0</v>
          </cell>
          <cell r="J2459">
            <v>0</v>
          </cell>
          <cell r="K2459">
            <v>-923</v>
          </cell>
        </row>
        <row r="2460">
          <cell r="F2460">
            <v>0</v>
          </cell>
          <cell r="G2460">
            <v>0</v>
          </cell>
          <cell r="I2460">
            <v>0</v>
          </cell>
          <cell r="J2460">
            <v>0</v>
          </cell>
          <cell r="K2460">
            <v>-259663</v>
          </cell>
        </row>
        <row r="2461">
          <cell r="F2461">
            <v>0</v>
          </cell>
          <cell r="G2461">
            <v>0</v>
          </cell>
          <cell r="I2461">
            <v>0</v>
          </cell>
          <cell r="J2461">
            <v>0</v>
          </cell>
          <cell r="K2461">
            <v>-14292</v>
          </cell>
        </row>
        <row r="2462">
          <cell r="F2462">
            <v>0</v>
          </cell>
          <cell r="G2462">
            <v>0</v>
          </cell>
          <cell r="I2462">
            <v>0</v>
          </cell>
          <cell r="J2462">
            <v>0</v>
          </cell>
          <cell r="K2462">
            <v>-28896</v>
          </cell>
        </row>
        <row r="2463">
          <cell r="F2463">
            <v>0</v>
          </cell>
          <cell r="G2463">
            <v>0</v>
          </cell>
          <cell r="I2463">
            <v>0</v>
          </cell>
          <cell r="J2463">
            <v>0</v>
          </cell>
          <cell r="K2463">
            <v>0</v>
          </cell>
        </row>
        <row r="2464">
          <cell r="F2464">
            <v>0</v>
          </cell>
          <cell r="G2464">
            <v>0</v>
          </cell>
          <cell r="I2464">
            <v>0</v>
          </cell>
          <cell r="J2464">
            <v>0</v>
          </cell>
          <cell r="K2464">
            <v>0</v>
          </cell>
        </row>
        <row r="2465">
          <cell r="F2465">
            <v>0</v>
          </cell>
          <cell r="G2465">
            <v>0</v>
          </cell>
          <cell r="I2465">
            <v>0</v>
          </cell>
          <cell r="J2465">
            <v>0</v>
          </cell>
          <cell r="K2465">
            <v>-30684</v>
          </cell>
        </row>
        <row r="2466">
          <cell r="F2466">
            <v>0</v>
          </cell>
          <cell r="G2466">
            <v>0</v>
          </cell>
          <cell r="I2466">
            <v>0</v>
          </cell>
          <cell r="J2466">
            <v>0</v>
          </cell>
          <cell r="K2466">
            <v>-341339</v>
          </cell>
        </row>
        <row r="2467">
          <cell r="F2467">
            <v>-11070.91</v>
          </cell>
          <cell r="G2467">
            <v>0</v>
          </cell>
          <cell r="I2467">
            <v>0</v>
          </cell>
          <cell r="J2467">
            <v>-11070.91</v>
          </cell>
          <cell r="K2467">
            <v>0</v>
          </cell>
        </row>
        <row r="2468">
          <cell r="F2468">
            <v>-130691.09</v>
          </cell>
          <cell r="G2468">
            <v>0</v>
          </cell>
          <cell r="I2468">
            <v>0</v>
          </cell>
          <cell r="J2468">
            <v>-130691.09</v>
          </cell>
          <cell r="K2468">
            <v>0</v>
          </cell>
        </row>
        <row r="2469">
          <cell r="F2469">
            <v>-128931.78</v>
          </cell>
          <cell r="G2469">
            <v>0</v>
          </cell>
          <cell r="I2469">
            <v>0</v>
          </cell>
          <cell r="J2469">
            <v>-128931.78</v>
          </cell>
          <cell r="K2469">
            <v>-512</v>
          </cell>
        </row>
        <row r="2470">
          <cell r="F2470">
            <v>-19.079999999999998</v>
          </cell>
          <cell r="G2470">
            <v>0</v>
          </cell>
          <cell r="I2470">
            <v>0</v>
          </cell>
          <cell r="J2470">
            <v>-19.079999999999998</v>
          </cell>
          <cell r="K2470">
            <v>0</v>
          </cell>
        </row>
        <row r="2471">
          <cell r="F2471">
            <v>-361573.64</v>
          </cell>
          <cell r="G2471">
            <v>0</v>
          </cell>
          <cell r="I2471">
            <v>0</v>
          </cell>
          <cell r="J2471">
            <v>-361573.64</v>
          </cell>
          <cell r="K2471">
            <v>-112815</v>
          </cell>
        </row>
        <row r="2472">
          <cell r="F2472">
            <v>-2878255</v>
          </cell>
          <cell r="G2472">
            <v>0</v>
          </cell>
          <cell r="I2472">
            <v>0</v>
          </cell>
          <cell r="J2472">
            <v>-2878255</v>
          </cell>
          <cell r="K2472">
            <v>0</v>
          </cell>
        </row>
        <row r="2473">
          <cell r="F2473">
            <v>-274935.40000000002</v>
          </cell>
          <cell r="G2473">
            <v>0</v>
          </cell>
          <cell r="I2473">
            <v>0</v>
          </cell>
          <cell r="J2473">
            <v>-274935.40000000002</v>
          </cell>
          <cell r="K2473">
            <v>-59581</v>
          </cell>
        </row>
        <row r="2474">
          <cell r="F2474">
            <v>-4503979.51</v>
          </cell>
          <cell r="G2474">
            <v>0</v>
          </cell>
          <cell r="I2474">
            <v>0</v>
          </cell>
          <cell r="J2474">
            <v>-4503979.51</v>
          </cell>
          <cell r="K2474">
            <v>-4148625</v>
          </cell>
        </row>
        <row r="2475">
          <cell r="F2475">
            <v>-1563980.44</v>
          </cell>
          <cell r="G2475">
            <v>0</v>
          </cell>
          <cell r="I2475">
            <v>0</v>
          </cell>
          <cell r="J2475">
            <v>-1563980.44</v>
          </cell>
          <cell r="K2475">
            <v>0</v>
          </cell>
        </row>
        <row r="2476">
          <cell r="F2476">
            <v>0</v>
          </cell>
          <cell r="G2476">
            <v>0</v>
          </cell>
          <cell r="I2476">
            <v>0</v>
          </cell>
          <cell r="J2476">
            <v>0</v>
          </cell>
          <cell r="K2476">
            <v>0</v>
          </cell>
        </row>
        <row r="2477">
          <cell r="F2477">
            <v>71422.87</v>
          </cell>
          <cell r="G2477">
            <v>0</v>
          </cell>
          <cell r="I2477">
            <v>0</v>
          </cell>
          <cell r="J2477">
            <v>71422.87</v>
          </cell>
          <cell r="K2477">
            <v>0</v>
          </cell>
        </row>
        <row r="2478">
          <cell r="F2478">
            <v>-402482.71</v>
          </cell>
          <cell r="G2478">
            <v>0</v>
          </cell>
          <cell r="I2478">
            <v>0</v>
          </cell>
          <cell r="J2478">
            <v>-402482.71</v>
          </cell>
          <cell r="K2478">
            <v>0</v>
          </cell>
        </row>
        <row r="2479">
          <cell r="F2479">
            <v>0</v>
          </cell>
          <cell r="G2479">
            <v>0</v>
          </cell>
          <cell r="I2479">
            <v>0</v>
          </cell>
          <cell r="J2479">
            <v>0</v>
          </cell>
          <cell r="K2479">
            <v>0</v>
          </cell>
        </row>
        <row r="2480">
          <cell r="F2480">
            <v>0</v>
          </cell>
          <cell r="G2480">
            <v>0</v>
          </cell>
          <cell r="I2480">
            <v>0</v>
          </cell>
          <cell r="J2480">
            <v>0</v>
          </cell>
          <cell r="K2480">
            <v>0</v>
          </cell>
        </row>
        <row r="2481">
          <cell r="F2481">
            <v>0</v>
          </cell>
          <cell r="G2481">
            <v>0</v>
          </cell>
          <cell r="I2481">
            <v>0</v>
          </cell>
          <cell r="J2481">
            <v>0</v>
          </cell>
          <cell r="K2481">
            <v>0</v>
          </cell>
        </row>
        <row r="2482">
          <cell r="F2482">
            <v>0</v>
          </cell>
          <cell r="G2482">
            <v>0</v>
          </cell>
          <cell r="I2482">
            <v>0</v>
          </cell>
          <cell r="J2482">
            <v>0</v>
          </cell>
          <cell r="K2482">
            <v>0</v>
          </cell>
        </row>
        <row r="2483">
          <cell r="F2483">
            <v>-10184496.690000001</v>
          </cell>
          <cell r="G2483">
            <v>0</v>
          </cell>
          <cell r="I2483">
            <v>0</v>
          </cell>
          <cell r="J2483">
            <v>-10184496.690000001</v>
          </cell>
          <cell r="K2483">
            <v>-4321533</v>
          </cell>
        </row>
        <row r="2484">
          <cell r="F2484">
            <v>0</v>
          </cell>
          <cell r="G2484">
            <v>0</v>
          </cell>
          <cell r="I2484">
            <v>0</v>
          </cell>
          <cell r="J2484">
            <v>0</v>
          </cell>
          <cell r="K2484">
            <v>-524</v>
          </cell>
        </row>
        <row r="2485">
          <cell r="F2485">
            <v>0</v>
          </cell>
          <cell r="G2485">
            <v>0</v>
          </cell>
          <cell r="I2485">
            <v>0</v>
          </cell>
          <cell r="J2485">
            <v>0</v>
          </cell>
          <cell r="K2485">
            <v>0</v>
          </cell>
        </row>
        <row r="2486">
          <cell r="F2486">
            <v>0</v>
          </cell>
          <cell r="G2486">
            <v>0</v>
          </cell>
          <cell r="I2486">
            <v>0</v>
          </cell>
          <cell r="J2486">
            <v>0</v>
          </cell>
          <cell r="K2486">
            <v>-524</v>
          </cell>
        </row>
        <row r="2487">
          <cell r="F2487">
            <v>-12266773.550000001</v>
          </cell>
          <cell r="G2487">
            <v>0</v>
          </cell>
          <cell r="I2487">
            <v>0</v>
          </cell>
          <cell r="J2487">
            <v>-12266773.550000001</v>
          </cell>
          <cell r="K2487">
            <v>-12237881</v>
          </cell>
        </row>
        <row r="2489">
          <cell r="F2489">
            <v>0</v>
          </cell>
          <cell r="G2489">
            <v>0</v>
          </cell>
          <cell r="I2489">
            <v>0</v>
          </cell>
          <cell r="J2489">
            <v>0</v>
          </cell>
          <cell r="K2489">
            <v>0</v>
          </cell>
        </row>
        <row r="2490">
          <cell r="F2490">
            <v>0</v>
          </cell>
          <cell r="G2490">
            <v>0</v>
          </cell>
          <cell r="I2490">
            <v>0</v>
          </cell>
          <cell r="J2490">
            <v>0</v>
          </cell>
          <cell r="K2490">
            <v>-282395</v>
          </cell>
        </row>
        <row r="2491">
          <cell r="F2491">
            <v>0</v>
          </cell>
          <cell r="G2491">
            <v>0</v>
          </cell>
          <cell r="I2491">
            <v>0</v>
          </cell>
          <cell r="J2491">
            <v>0</v>
          </cell>
          <cell r="K2491">
            <v>-110827</v>
          </cell>
        </row>
        <row r="2492">
          <cell r="F2492">
            <v>0</v>
          </cell>
          <cell r="G2492">
            <v>0</v>
          </cell>
          <cell r="I2492">
            <v>0</v>
          </cell>
          <cell r="J2492">
            <v>0</v>
          </cell>
          <cell r="K2492">
            <v>-84170</v>
          </cell>
        </row>
        <row r="2493">
          <cell r="F2493">
            <v>0</v>
          </cell>
          <cell r="G2493">
            <v>0</v>
          </cell>
          <cell r="I2493">
            <v>0</v>
          </cell>
          <cell r="J2493">
            <v>0</v>
          </cell>
          <cell r="K2493">
            <v>0</v>
          </cell>
        </row>
        <row r="2494">
          <cell r="F2494">
            <v>0</v>
          </cell>
          <cell r="G2494">
            <v>0</v>
          </cell>
          <cell r="I2494">
            <v>0</v>
          </cell>
          <cell r="J2494">
            <v>0</v>
          </cell>
          <cell r="K2494">
            <v>-16349</v>
          </cell>
        </row>
        <row r="2495">
          <cell r="F2495">
            <v>0</v>
          </cell>
          <cell r="G2495">
            <v>0</v>
          </cell>
          <cell r="I2495">
            <v>0</v>
          </cell>
          <cell r="J2495">
            <v>0</v>
          </cell>
          <cell r="K2495">
            <v>0</v>
          </cell>
        </row>
        <row r="2496">
          <cell r="F2496">
            <v>0</v>
          </cell>
          <cell r="G2496">
            <v>0</v>
          </cell>
          <cell r="I2496">
            <v>0</v>
          </cell>
          <cell r="J2496">
            <v>0</v>
          </cell>
          <cell r="K2496">
            <v>0</v>
          </cell>
        </row>
        <row r="2497">
          <cell r="F2497">
            <v>0</v>
          </cell>
          <cell r="G2497">
            <v>0</v>
          </cell>
          <cell r="I2497">
            <v>0</v>
          </cell>
          <cell r="J2497">
            <v>0</v>
          </cell>
          <cell r="K2497">
            <v>-56</v>
          </cell>
        </row>
        <row r="2498">
          <cell r="F2498">
            <v>0</v>
          </cell>
          <cell r="G2498">
            <v>0</v>
          </cell>
          <cell r="I2498">
            <v>0</v>
          </cell>
          <cell r="J2498">
            <v>0</v>
          </cell>
          <cell r="K2498">
            <v>-234</v>
          </cell>
        </row>
        <row r="2499">
          <cell r="F2499">
            <v>0</v>
          </cell>
          <cell r="G2499">
            <v>0</v>
          </cell>
          <cell r="I2499">
            <v>0</v>
          </cell>
          <cell r="J2499">
            <v>0</v>
          </cell>
          <cell r="K2499">
            <v>0</v>
          </cell>
        </row>
        <row r="2500">
          <cell r="F2500">
            <v>0</v>
          </cell>
          <cell r="G2500">
            <v>0</v>
          </cell>
          <cell r="I2500">
            <v>0</v>
          </cell>
          <cell r="J2500">
            <v>0</v>
          </cell>
          <cell r="K2500">
            <v>-9598</v>
          </cell>
        </row>
        <row r="2501">
          <cell r="F2501">
            <v>0</v>
          </cell>
          <cell r="G2501">
            <v>0</v>
          </cell>
          <cell r="I2501">
            <v>0</v>
          </cell>
          <cell r="J2501">
            <v>0</v>
          </cell>
          <cell r="K2501">
            <v>-1213401</v>
          </cell>
        </row>
        <row r="2502">
          <cell r="F2502">
            <v>0</v>
          </cell>
          <cell r="G2502">
            <v>0</v>
          </cell>
          <cell r="I2502">
            <v>0</v>
          </cell>
          <cell r="J2502">
            <v>0</v>
          </cell>
          <cell r="K2502">
            <v>0</v>
          </cell>
        </row>
        <row r="2503">
          <cell r="F2503">
            <v>0</v>
          </cell>
          <cell r="G2503">
            <v>0</v>
          </cell>
          <cell r="I2503">
            <v>0</v>
          </cell>
          <cell r="J2503">
            <v>0</v>
          </cell>
          <cell r="K2503">
            <v>-309417</v>
          </cell>
        </row>
        <row r="2504">
          <cell r="F2504">
            <v>0</v>
          </cell>
          <cell r="G2504">
            <v>0</v>
          </cell>
          <cell r="I2504">
            <v>0</v>
          </cell>
          <cell r="J2504">
            <v>0</v>
          </cell>
          <cell r="K2504">
            <v>-103135</v>
          </cell>
        </row>
        <row r="2505">
          <cell r="F2505">
            <v>0</v>
          </cell>
          <cell r="G2505">
            <v>0</v>
          </cell>
          <cell r="I2505">
            <v>0</v>
          </cell>
          <cell r="J2505">
            <v>0</v>
          </cell>
          <cell r="K2505">
            <v>0</v>
          </cell>
        </row>
        <row r="2506">
          <cell r="F2506">
            <v>0</v>
          </cell>
          <cell r="G2506">
            <v>0</v>
          </cell>
          <cell r="I2506">
            <v>0</v>
          </cell>
          <cell r="J2506">
            <v>0</v>
          </cell>
          <cell r="K2506">
            <v>0</v>
          </cell>
        </row>
        <row r="2507">
          <cell r="F2507">
            <v>0</v>
          </cell>
          <cell r="G2507">
            <v>0</v>
          </cell>
          <cell r="I2507">
            <v>0</v>
          </cell>
          <cell r="J2507">
            <v>0</v>
          </cell>
          <cell r="K2507">
            <v>-747618</v>
          </cell>
        </row>
        <row r="2508">
          <cell r="F2508">
            <v>0</v>
          </cell>
          <cell r="G2508">
            <v>0</v>
          </cell>
          <cell r="I2508">
            <v>0</v>
          </cell>
          <cell r="J2508">
            <v>0</v>
          </cell>
          <cell r="K2508">
            <v>-2877200</v>
          </cell>
        </row>
        <row r="2509">
          <cell r="F2509">
            <v>0</v>
          </cell>
          <cell r="G2509">
            <v>0</v>
          </cell>
          <cell r="I2509">
            <v>0</v>
          </cell>
          <cell r="J2509">
            <v>0</v>
          </cell>
          <cell r="K2509">
            <v>0</v>
          </cell>
        </row>
        <row r="2510">
          <cell r="F2510">
            <v>0</v>
          </cell>
          <cell r="G2510">
            <v>0</v>
          </cell>
          <cell r="I2510">
            <v>0</v>
          </cell>
          <cell r="J2510">
            <v>0</v>
          </cell>
          <cell r="K2510">
            <v>0</v>
          </cell>
        </row>
        <row r="2511">
          <cell r="F2511">
            <v>0</v>
          </cell>
          <cell r="G2511">
            <v>0</v>
          </cell>
          <cell r="I2511">
            <v>0</v>
          </cell>
          <cell r="J2511">
            <v>0</v>
          </cell>
          <cell r="K2511">
            <v>0</v>
          </cell>
        </row>
        <row r="2512">
          <cell r="F2512">
            <v>0</v>
          </cell>
          <cell r="G2512">
            <v>0</v>
          </cell>
          <cell r="I2512">
            <v>0</v>
          </cell>
          <cell r="J2512">
            <v>0</v>
          </cell>
          <cell r="K2512">
            <v>-19923</v>
          </cell>
        </row>
        <row r="2513">
          <cell r="F2513">
            <v>0</v>
          </cell>
          <cell r="G2513">
            <v>0</v>
          </cell>
          <cell r="I2513">
            <v>0</v>
          </cell>
          <cell r="J2513">
            <v>0</v>
          </cell>
          <cell r="K2513">
            <v>-9484</v>
          </cell>
        </row>
        <row r="2514">
          <cell r="F2514">
            <v>0</v>
          </cell>
          <cell r="G2514">
            <v>0</v>
          </cell>
          <cell r="I2514">
            <v>0</v>
          </cell>
          <cell r="J2514">
            <v>0</v>
          </cell>
          <cell r="K2514">
            <v>-30659</v>
          </cell>
        </row>
        <row r="2515">
          <cell r="F2515">
            <v>0</v>
          </cell>
          <cell r="G2515">
            <v>0</v>
          </cell>
          <cell r="I2515">
            <v>0</v>
          </cell>
          <cell r="J2515">
            <v>0</v>
          </cell>
          <cell r="K2515">
            <v>0</v>
          </cell>
        </row>
        <row r="2516">
          <cell r="F2516">
            <v>0</v>
          </cell>
          <cell r="G2516">
            <v>0</v>
          </cell>
          <cell r="I2516">
            <v>0</v>
          </cell>
          <cell r="J2516">
            <v>0</v>
          </cell>
          <cell r="K2516">
            <v>-123200</v>
          </cell>
        </row>
        <row r="2517">
          <cell r="F2517">
            <v>0</v>
          </cell>
          <cell r="G2517">
            <v>0</v>
          </cell>
          <cell r="I2517">
            <v>0</v>
          </cell>
          <cell r="J2517">
            <v>0</v>
          </cell>
          <cell r="K2517">
            <v>0</v>
          </cell>
        </row>
        <row r="2518">
          <cell r="F2518">
            <v>0</v>
          </cell>
          <cell r="G2518">
            <v>0</v>
          </cell>
          <cell r="I2518">
            <v>0</v>
          </cell>
          <cell r="J2518">
            <v>0</v>
          </cell>
          <cell r="K2518">
            <v>-29938</v>
          </cell>
        </row>
        <row r="2519">
          <cell r="F2519">
            <v>0</v>
          </cell>
          <cell r="G2519">
            <v>0</v>
          </cell>
          <cell r="I2519">
            <v>0</v>
          </cell>
          <cell r="J2519">
            <v>0</v>
          </cell>
          <cell r="K2519">
            <v>-10472</v>
          </cell>
        </row>
        <row r="2520">
          <cell r="F2520">
            <v>0</v>
          </cell>
          <cell r="G2520">
            <v>0</v>
          </cell>
          <cell r="I2520">
            <v>0</v>
          </cell>
          <cell r="J2520">
            <v>0</v>
          </cell>
          <cell r="K2520">
            <v>0</v>
          </cell>
        </row>
        <row r="2521">
          <cell r="F2521">
            <v>0</v>
          </cell>
          <cell r="G2521">
            <v>0</v>
          </cell>
          <cell r="I2521">
            <v>0</v>
          </cell>
          <cell r="J2521">
            <v>0</v>
          </cell>
          <cell r="K2521">
            <v>0</v>
          </cell>
        </row>
        <row r="2522">
          <cell r="F2522">
            <v>0</v>
          </cell>
          <cell r="G2522">
            <v>0</v>
          </cell>
          <cell r="I2522">
            <v>0</v>
          </cell>
          <cell r="J2522">
            <v>0</v>
          </cell>
          <cell r="K2522">
            <v>-381360</v>
          </cell>
        </row>
        <row r="2523">
          <cell r="F2523">
            <v>0</v>
          </cell>
          <cell r="G2523">
            <v>0</v>
          </cell>
          <cell r="I2523">
            <v>0</v>
          </cell>
          <cell r="J2523">
            <v>0</v>
          </cell>
          <cell r="K2523">
            <v>-605036</v>
          </cell>
        </row>
        <row r="2524">
          <cell r="F2524">
            <v>-19125.12</v>
          </cell>
          <cell r="G2524">
            <v>0</v>
          </cell>
          <cell r="I2524">
            <v>0</v>
          </cell>
          <cell r="J2524">
            <v>-19125.12</v>
          </cell>
          <cell r="K2524">
            <v>0</v>
          </cell>
        </row>
        <row r="2525">
          <cell r="F2525">
            <v>-46823.88</v>
          </cell>
          <cell r="G2525">
            <v>0</v>
          </cell>
          <cell r="I2525">
            <v>0</v>
          </cell>
          <cell r="J2525">
            <v>-46823.88</v>
          </cell>
          <cell r="K2525">
            <v>-17082</v>
          </cell>
        </row>
        <row r="2526">
          <cell r="F2526">
            <v>-11314.33</v>
          </cell>
          <cell r="G2526">
            <v>0</v>
          </cell>
          <cell r="I2526">
            <v>0</v>
          </cell>
          <cell r="J2526">
            <v>-11314.33</v>
          </cell>
          <cell r="K2526">
            <v>-7366</v>
          </cell>
        </row>
        <row r="2527">
          <cell r="F2527">
            <v>-13971.29</v>
          </cell>
          <cell r="G2527">
            <v>0</v>
          </cell>
          <cell r="I2527">
            <v>0</v>
          </cell>
          <cell r="J2527">
            <v>-13971.29</v>
          </cell>
          <cell r="K2527">
            <v>-2711</v>
          </cell>
        </row>
        <row r="2528">
          <cell r="F2528">
            <v>-2694</v>
          </cell>
          <cell r="G2528">
            <v>0</v>
          </cell>
          <cell r="I2528">
            <v>0</v>
          </cell>
          <cell r="J2528">
            <v>-2694</v>
          </cell>
          <cell r="K2528">
            <v>0</v>
          </cell>
        </row>
        <row r="2529">
          <cell r="F2529">
            <v>-10294.27</v>
          </cell>
          <cell r="G2529">
            <v>0</v>
          </cell>
          <cell r="I2529">
            <v>0</v>
          </cell>
          <cell r="J2529">
            <v>-10294.27</v>
          </cell>
          <cell r="K2529">
            <v>-6799</v>
          </cell>
        </row>
        <row r="2530">
          <cell r="F2530">
            <v>-4650.47</v>
          </cell>
          <cell r="G2530">
            <v>0</v>
          </cell>
          <cell r="I2530">
            <v>0</v>
          </cell>
          <cell r="J2530">
            <v>-4650.47</v>
          </cell>
          <cell r="K2530">
            <v>0</v>
          </cell>
        </row>
        <row r="2531">
          <cell r="F2531">
            <v>1032</v>
          </cell>
          <cell r="G2531">
            <v>0</v>
          </cell>
          <cell r="I2531">
            <v>0</v>
          </cell>
          <cell r="J2531">
            <v>1032</v>
          </cell>
          <cell r="K2531">
            <v>0</v>
          </cell>
        </row>
        <row r="2532">
          <cell r="F2532">
            <v>0</v>
          </cell>
          <cell r="G2532">
            <v>0</v>
          </cell>
          <cell r="I2532">
            <v>0</v>
          </cell>
          <cell r="J2532">
            <v>0</v>
          </cell>
          <cell r="K2532">
            <v>0</v>
          </cell>
        </row>
        <row r="2533">
          <cell r="F2533">
            <v>0</v>
          </cell>
          <cell r="G2533">
            <v>0</v>
          </cell>
          <cell r="I2533">
            <v>0</v>
          </cell>
          <cell r="J2533">
            <v>0</v>
          </cell>
          <cell r="K2533">
            <v>0</v>
          </cell>
        </row>
        <row r="2534">
          <cell r="F2534">
            <v>-97070.16</v>
          </cell>
          <cell r="G2534">
            <v>0</v>
          </cell>
          <cell r="I2534">
            <v>0</v>
          </cell>
          <cell r="J2534">
            <v>-97070.16</v>
          </cell>
          <cell r="K2534">
            <v>-74615</v>
          </cell>
        </row>
        <row r="2535">
          <cell r="F2535">
            <v>-46932.61</v>
          </cell>
          <cell r="G2535">
            <v>0</v>
          </cell>
          <cell r="I2535">
            <v>0</v>
          </cell>
          <cell r="J2535">
            <v>-46932.61</v>
          </cell>
          <cell r="K2535">
            <v>0</v>
          </cell>
        </row>
        <row r="2536">
          <cell r="F2536">
            <v>-24752.89</v>
          </cell>
          <cell r="G2536">
            <v>0</v>
          </cell>
          <cell r="I2536">
            <v>0</v>
          </cell>
          <cell r="J2536">
            <v>-24752.89</v>
          </cell>
          <cell r="K2536">
            <v>-19027</v>
          </cell>
        </row>
        <row r="2537">
          <cell r="F2537">
            <v>-8250.74</v>
          </cell>
          <cell r="G2537">
            <v>0</v>
          </cell>
          <cell r="I2537">
            <v>0</v>
          </cell>
          <cell r="J2537">
            <v>-8250.74</v>
          </cell>
          <cell r="K2537">
            <v>-6342</v>
          </cell>
        </row>
        <row r="2538">
          <cell r="F2538">
            <v>-11967.83</v>
          </cell>
          <cell r="G2538">
            <v>0</v>
          </cell>
          <cell r="I2538">
            <v>0</v>
          </cell>
          <cell r="J2538">
            <v>-11967.83</v>
          </cell>
          <cell r="K2538">
            <v>0</v>
          </cell>
        </row>
        <row r="2539">
          <cell r="F2539">
            <v>-1387.32</v>
          </cell>
          <cell r="G2539">
            <v>0</v>
          </cell>
          <cell r="I2539">
            <v>0</v>
          </cell>
          <cell r="J2539">
            <v>-1387.32</v>
          </cell>
          <cell r="K2539">
            <v>0</v>
          </cell>
        </row>
        <row r="2540">
          <cell r="F2540">
            <v>0</v>
          </cell>
          <cell r="G2540">
            <v>0</v>
          </cell>
          <cell r="I2540">
            <v>0</v>
          </cell>
          <cell r="J2540">
            <v>0</v>
          </cell>
          <cell r="K2540">
            <v>-39967</v>
          </cell>
        </row>
        <row r="2541">
          <cell r="F2541">
            <v>-298202.90999999997</v>
          </cell>
          <cell r="G2541">
            <v>0</v>
          </cell>
          <cell r="I2541">
            <v>0</v>
          </cell>
          <cell r="J2541">
            <v>-298202.90999999997</v>
          </cell>
          <cell r="K2541">
            <v>-173909</v>
          </cell>
        </row>
        <row r="2542">
          <cell r="F2542">
            <v>0</v>
          </cell>
          <cell r="G2542">
            <v>0</v>
          </cell>
          <cell r="I2542">
            <v>0</v>
          </cell>
          <cell r="J2542">
            <v>0</v>
          </cell>
          <cell r="K2542">
            <v>-19404</v>
          </cell>
        </row>
        <row r="2543">
          <cell r="F2543">
            <v>0</v>
          </cell>
          <cell r="G2543">
            <v>0</v>
          </cell>
          <cell r="I2543">
            <v>0</v>
          </cell>
          <cell r="J2543">
            <v>0</v>
          </cell>
          <cell r="K2543">
            <v>-19404</v>
          </cell>
        </row>
        <row r="2544">
          <cell r="F2544">
            <v>-547575.85</v>
          </cell>
          <cell r="G2544">
            <v>0</v>
          </cell>
          <cell r="I2544">
            <v>0</v>
          </cell>
          <cell r="J2544">
            <v>-547575.85</v>
          </cell>
          <cell r="K2544">
            <v>-1446347</v>
          </cell>
        </row>
        <row r="2545">
          <cell r="F2545">
            <v>-674301.48</v>
          </cell>
          <cell r="G2545">
            <v>0</v>
          </cell>
          <cell r="I2545">
            <v>0</v>
          </cell>
          <cell r="J2545">
            <v>-674301.48</v>
          </cell>
          <cell r="K2545">
            <v>-251257</v>
          </cell>
        </row>
        <row r="2546">
          <cell r="F2546">
            <v>-111692.62</v>
          </cell>
          <cell r="G2546">
            <v>0</v>
          </cell>
          <cell r="I2546">
            <v>0</v>
          </cell>
          <cell r="J2546">
            <v>-111692.62</v>
          </cell>
          <cell r="K2546">
            <v>-115795</v>
          </cell>
        </row>
        <row r="2547">
          <cell r="F2547">
            <v>-389206.17</v>
          </cell>
          <cell r="G2547">
            <v>0</v>
          </cell>
          <cell r="I2547">
            <v>0</v>
          </cell>
          <cell r="J2547">
            <v>-389206.17</v>
          </cell>
          <cell r="K2547">
            <v>-47673</v>
          </cell>
        </row>
        <row r="2548">
          <cell r="F2548">
            <v>-63263.63</v>
          </cell>
          <cell r="G2548">
            <v>0</v>
          </cell>
          <cell r="I2548">
            <v>0</v>
          </cell>
          <cell r="J2548">
            <v>-63263.63</v>
          </cell>
          <cell r="K2548">
            <v>0</v>
          </cell>
        </row>
        <row r="2549">
          <cell r="F2549">
            <v>35187.29</v>
          </cell>
          <cell r="G2549">
            <v>0</v>
          </cell>
          <cell r="I2549">
            <v>0</v>
          </cell>
          <cell r="J2549">
            <v>35187.29</v>
          </cell>
          <cell r="K2549">
            <v>0</v>
          </cell>
        </row>
        <row r="2550">
          <cell r="F2550">
            <v>22862.65</v>
          </cell>
          <cell r="G2550">
            <v>0</v>
          </cell>
          <cell r="I2550">
            <v>0</v>
          </cell>
          <cell r="J2550">
            <v>22862.65</v>
          </cell>
          <cell r="K2550">
            <v>-9948</v>
          </cell>
        </row>
        <row r="2551">
          <cell r="F2551">
            <v>35780.980000000003</v>
          </cell>
          <cell r="G2551">
            <v>0</v>
          </cell>
          <cell r="I2551">
            <v>0</v>
          </cell>
          <cell r="J2551">
            <v>35780.980000000003</v>
          </cell>
          <cell r="K2551">
            <v>-1060</v>
          </cell>
        </row>
        <row r="2552">
          <cell r="F2552">
            <v>-1242.08</v>
          </cell>
          <cell r="G2552">
            <v>0</v>
          </cell>
          <cell r="I2552">
            <v>0</v>
          </cell>
          <cell r="J2552">
            <v>-1242.08</v>
          </cell>
          <cell r="K2552">
            <v>0</v>
          </cell>
        </row>
        <row r="2553">
          <cell r="F2553">
            <v>-2862.73</v>
          </cell>
          <cell r="G2553">
            <v>0</v>
          </cell>
          <cell r="I2553">
            <v>0</v>
          </cell>
          <cell r="J2553">
            <v>-2862.73</v>
          </cell>
          <cell r="K2553">
            <v>-4433</v>
          </cell>
        </row>
        <row r="2554">
          <cell r="F2554">
            <v>-988.91</v>
          </cell>
          <cell r="G2554">
            <v>0</v>
          </cell>
          <cell r="I2554">
            <v>0</v>
          </cell>
          <cell r="J2554">
            <v>-988.91</v>
          </cell>
          <cell r="K2554">
            <v>-3642</v>
          </cell>
        </row>
        <row r="2555">
          <cell r="F2555">
            <v>-2432103.13</v>
          </cell>
          <cell r="G2555">
            <v>0</v>
          </cell>
          <cell r="I2555">
            <v>0</v>
          </cell>
          <cell r="J2555">
            <v>-2432103.13</v>
          </cell>
          <cell r="K2555">
            <v>-960160</v>
          </cell>
        </row>
        <row r="2556">
          <cell r="F2556">
            <v>-1227781.77</v>
          </cell>
          <cell r="G2556">
            <v>0</v>
          </cell>
          <cell r="I2556">
            <v>0</v>
          </cell>
          <cell r="J2556">
            <v>-1227781.77</v>
          </cell>
          <cell r="K2556">
            <v>0</v>
          </cell>
        </row>
        <row r="2557">
          <cell r="F2557">
            <v>-638037.36</v>
          </cell>
          <cell r="G2557">
            <v>0</v>
          </cell>
          <cell r="I2557">
            <v>0</v>
          </cell>
          <cell r="J2557">
            <v>-638037.36</v>
          </cell>
          <cell r="K2557">
            <v>-257323</v>
          </cell>
        </row>
        <row r="2558">
          <cell r="F2558">
            <v>-206961.91</v>
          </cell>
          <cell r="G2558">
            <v>0</v>
          </cell>
          <cell r="I2558">
            <v>0</v>
          </cell>
          <cell r="J2558">
            <v>-206961.91</v>
          </cell>
          <cell r="K2558">
            <v>-81610</v>
          </cell>
        </row>
        <row r="2559">
          <cell r="F2559">
            <v>-323288.76</v>
          </cell>
          <cell r="G2559">
            <v>0</v>
          </cell>
          <cell r="I2559">
            <v>0</v>
          </cell>
          <cell r="J2559">
            <v>-323288.76</v>
          </cell>
          <cell r="K2559">
            <v>0</v>
          </cell>
        </row>
        <row r="2560">
          <cell r="F2560">
            <v>-38734.76</v>
          </cell>
          <cell r="G2560">
            <v>0</v>
          </cell>
          <cell r="I2560">
            <v>0</v>
          </cell>
          <cell r="J2560">
            <v>-38734.76</v>
          </cell>
          <cell r="K2560">
            <v>0</v>
          </cell>
        </row>
        <row r="2561">
          <cell r="F2561">
            <v>-2767483.42</v>
          </cell>
          <cell r="G2561">
            <v>0</v>
          </cell>
          <cell r="I2561">
            <v>0</v>
          </cell>
          <cell r="J2561">
            <v>-2767483.42</v>
          </cell>
          <cell r="K2561">
            <v>-564669</v>
          </cell>
        </row>
        <row r="2562">
          <cell r="F2562">
            <v>0</v>
          </cell>
          <cell r="G2562">
            <v>0</v>
          </cell>
          <cell r="I2562">
            <v>0</v>
          </cell>
          <cell r="J2562">
            <v>0</v>
          </cell>
          <cell r="K2562">
            <v>0</v>
          </cell>
        </row>
        <row r="2563">
          <cell r="F2563">
            <v>0</v>
          </cell>
          <cell r="G2563">
            <v>0</v>
          </cell>
          <cell r="I2563">
            <v>0</v>
          </cell>
          <cell r="J2563">
            <v>0</v>
          </cell>
          <cell r="K2563">
            <v>0</v>
          </cell>
        </row>
        <row r="2564">
          <cell r="F2564">
            <v>0</v>
          </cell>
          <cell r="G2564">
            <v>0</v>
          </cell>
          <cell r="I2564">
            <v>0</v>
          </cell>
          <cell r="J2564">
            <v>0</v>
          </cell>
          <cell r="K2564">
            <v>0</v>
          </cell>
        </row>
        <row r="2565">
          <cell r="F2565">
            <v>0</v>
          </cell>
          <cell r="G2565">
            <v>0</v>
          </cell>
          <cell r="I2565">
            <v>0</v>
          </cell>
          <cell r="J2565">
            <v>0</v>
          </cell>
          <cell r="K2565">
            <v>0</v>
          </cell>
        </row>
        <row r="2566">
          <cell r="F2566">
            <v>0</v>
          </cell>
          <cell r="G2566">
            <v>0</v>
          </cell>
          <cell r="I2566">
            <v>0</v>
          </cell>
          <cell r="J2566">
            <v>0</v>
          </cell>
          <cell r="K2566">
            <v>0</v>
          </cell>
        </row>
        <row r="2567">
          <cell r="F2567">
            <v>0</v>
          </cell>
          <cell r="G2567">
            <v>0</v>
          </cell>
          <cell r="I2567">
            <v>0</v>
          </cell>
          <cell r="J2567">
            <v>0</v>
          </cell>
          <cell r="K2567">
            <v>0</v>
          </cell>
        </row>
        <row r="2568">
          <cell r="F2568">
            <v>0</v>
          </cell>
          <cell r="G2568">
            <v>0</v>
          </cell>
          <cell r="I2568">
            <v>0</v>
          </cell>
          <cell r="J2568">
            <v>0</v>
          </cell>
          <cell r="K2568">
            <v>0</v>
          </cell>
        </row>
        <row r="2569">
          <cell r="F2569">
            <v>0</v>
          </cell>
          <cell r="G2569">
            <v>0</v>
          </cell>
          <cell r="I2569">
            <v>0</v>
          </cell>
          <cell r="J2569">
            <v>0</v>
          </cell>
          <cell r="K2569">
            <v>0</v>
          </cell>
        </row>
        <row r="2570">
          <cell r="F2570">
            <v>0</v>
          </cell>
          <cell r="G2570">
            <v>0</v>
          </cell>
          <cell r="I2570">
            <v>0</v>
          </cell>
          <cell r="J2570">
            <v>0</v>
          </cell>
          <cell r="K2570">
            <v>0</v>
          </cell>
        </row>
        <row r="2571">
          <cell r="F2571">
            <v>0</v>
          </cell>
          <cell r="G2571">
            <v>0</v>
          </cell>
          <cell r="I2571">
            <v>0</v>
          </cell>
          <cell r="J2571">
            <v>0</v>
          </cell>
          <cell r="K2571">
            <v>0</v>
          </cell>
        </row>
        <row r="2572">
          <cell r="F2572">
            <v>0</v>
          </cell>
          <cell r="G2572">
            <v>0</v>
          </cell>
          <cell r="I2572">
            <v>0</v>
          </cell>
          <cell r="J2572">
            <v>0</v>
          </cell>
          <cell r="K2572">
            <v>0</v>
          </cell>
        </row>
        <row r="2573">
          <cell r="F2573">
            <v>0</v>
          </cell>
          <cell r="G2573">
            <v>0</v>
          </cell>
          <cell r="I2573">
            <v>0</v>
          </cell>
          <cell r="J2573">
            <v>0</v>
          </cell>
          <cell r="K2573">
            <v>0</v>
          </cell>
        </row>
        <row r="2574">
          <cell r="F2574">
            <v>0</v>
          </cell>
          <cell r="G2574">
            <v>0</v>
          </cell>
          <cell r="I2574">
            <v>0</v>
          </cell>
          <cell r="J2574">
            <v>0</v>
          </cell>
          <cell r="K2574">
            <v>0</v>
          </cell>
        </row>
        <row r="2575">
          <cell r="F2575">
            <v>0</v>
          </cell>
          <cell r="G2575">
            <v>0</v>
          </cell>
          <cell r="I2575">
            <v>0</v>
          </cell>
          <cell r="J2575">
            <v>0</v>
          </cell>
          <cell r="K2575">
            <v>0</v>
          </cell>
        </row>
        <row r="2576">
          <cell r="F2576">
            <v>0</v>
          </cell>
          <cell r="G2576">
            <v>0</v>
          </cell>
          <cell r="I2576">
            <v>0</v>
          </cell>
          <cell r="J2576">
            <v>0</v>
          </cell>
          <cell r="K2576">
            <v>0</v>
          </cell>
        </row>
        <row r="2577">
          <cell r="F2577">
            <v>-9331693.6600000001</v>
          </cell>
          <cell r="G2577">
            <v>0</v>
          </cell>
          <cell r="I2577">
            <v>0</v>
          </cell>
          <cell r="J2577">
            <v>-9331693.6600000001</v>
          </cell>
          <cell r="K2577">
            <v>-3743917</v>
          </cell>
        </row>
        <row r="2578">
          <cell r="F2578">
            <v>-9629896.5700000003</v>
          </cell>
          <cell r="G2578">
            <v>0</v>
          </cell>
          <cell r="I2578">
            <v>0</v>
          </cell>
          <cell r="J2578">
            <v>-9629896.5700000003</v>
          </cell>
          <cell r="K2578">
            <v>-7419466</v>
          </cell>
        </row>
        <row r="2580">
          <cell r="F2580">
            <v>0</v>
          </cell>
          <cell r="G2580">
            <v>0</v>
          </cell>
          <cell r="I2580">
            <v>0</v>
          </cell>
          <cell r="J2580">
            <v>0</v>
          </cell>
          <cell r="K2580">
            <v>0</v>
          </cell>
        </row>
        <row r="2581">
          <cell r="F2581">
            <v>0</v>
          </cell>
          <cell r="G2581">
            <v>0</v>
          </cell>
          <cell r="I2581">
            <v>0</v>
          </cell>
          <cell r="J2581">
            <v>0</v>
          </cell>
          <cell r="K2581">
            <v>-9042187</v>
          </cell>
        </row>
        <row r="2582">
          <cell r="F2582">
            <v>0</v>
          </cell>
          <cell r="G2582">
            <v>0</v>
          </cell>
          <cell r="I2582">
            <v>0</v>
          </cell>
          <cell r="J2582">
            <v>0</v>
          </cell>
          <cell r="K2582">
            <v>0</v>
          </cell>
        </row>
        <row r="2583">
          <cell r="F2583">
            <v>0</v>
          </cell>
          <cell r="G2583">
            <v>0</v>
          </cell>
          <cell r="I2583">
            <v>0</v>
          </cell>
          <cell r="J2583">
            <v>0</v>
          </cell>
          <cell r="K2583">
            <v>-5247526</v>
          </cell>
        </row>
        <row r="2584">
          <cell r="F2584">
            <v>0</v>
          </cell>
          <cell r="G2584">
            <v>0</v>
          </cell>
          <cell r="I2584">
            <v>0</v>
          </cell>
          <cell r="J2584">
            <v>0</v>
          </cell>
          <cell r="K2584">
            <v>-14289713</v>
          </cell>
        </row>
        <row r="2585">
          <cell r="F2585">
            <v>-6241121.46</v>
          </cell>
          <cell r="G2585">
            <v>0</v>
          </cell>
          <cell r="I2585">
            <v>0</v>
          </cell>
          <cell r="J2585">
            <v>-6241121.46</v>
          </cell>
          <cell r="K2585">
            <v>0</v>
          </cell>
        </row>
        <row r="2586">
          <cell r="F2586">
            <v>-63438.13</v>
          </cell>
          <cell r="G2586">
            <v>0</v>
          </cell>
          <cell r="I2586">
            <v>0</v>
          </cell>
          <cell r="J2586">
            <v>-63438.13</v>
          </cell>
          <cell r="K2586">
            <v>-533825</v>
          </cell>
        </row>
        <row r="2587">
          <cell r="F2587">
            <v>0</v>
          </cell>
          <cell r="G2587">
            <v>0</v>
          </cell>
          <cell r="I2587">
            <v>0</v>
          </cell>
          <cell r="J2587">
            <v>0</v>
          </cell>
          <cell r="K2587">
            <v>-12259610</v>
          </cell>
        </row>
        <row r="2588">
          <cell r="F2588">
            <v>0</v>
          </cell>
          <cell r="G2588">
            <v>0</v>
          </cell>
          <cell r="I2588">
            <v>0</v>
          </cell>
          <cell r="J2588">
            <v>0</v>
          </cell>
          <cell r="K2588">
            <v>-201656</v>
          </cell>
        </row>
        <row r="2589">
          <cell r="F2589">
            <v>-2083244.35</v>
          </cell>
          <cell r="G2589">
            <v>0</v>
          </cell>
          <cell r="I2589">
            <v>0</v>
          </cell>
          <cell r="J2589">
            <v>-2083244.35</v>
          </cell>
          <cell r="K2589">
            <v>0</v>
          </cell>
        </row>
        <row r="2590">
          <cell r="F2590">
            <v>-20000000</v>
          </cell>
          <cell r="G2590">
            <v>0</v>
          </cell>
          <cell r="I2590">
            <v>0</v>
          </cell>
          <cell r="J2590">
            <v>-20000000</v>
          </cell>
          <cell r="K2590">
            <v>0</v>
          </cell>
        </row>
        <row r="2591">
          <cell r="F2591">
            <v>-5000000</v>
          </cell>
          <cell r="G2591">
            <v>0</v>
          </cell>
          <cell r="I2591">
            <v>0</v>
          </cell>
          <cell r="J2591">
            <v>-5000000</v>
          </cell>
          <cell r="K2591">
            <v>0</v>
          </cell>
        </row>
        <row r="2592">
          <cell r="F2592">
            <v>-1131432.6000000001</v>
          </cell>
          <cell r="G2592">
            <v>0</v>
          </cell>
          <cell r="I2592">
            <v>0</v>
          </cell>
          <cell r="J2592">
            <v>-1131432.6000000001</v>
          </cell>
          <cell r="K2592">
            <v>0</v>
          </cell>
        </row>
        <row r="2593">
          <cell r="F2593">
            <v>-12335500.300000001</v>
          </cell>
          <cell r="G2593">
            <v>0</v>
          </cell>
          <cell r="I2593">
            <v>0</v>
          </cell>
          <cell r="J2593">
            <v>-12335500.300000001</v>
          </cell>
          <cell r="K2593">
            <v>0</v>
          </cell>
        </row>
        <row r="2594">
          <cell r="F2594">
            <v>0</v>
          </cell>
          <cell r="G2594">
            <v>0</v>
          </cell>
          <cell r="I2594">
            <v>0</v>
          </cell>
          <cell r="J2594">
            <v>0</v>
          </cell>
          <cell r="K2594">
            <v>0</v>
          </cell>
        </row>
        <row r="2595">
          <cell r="F2595">
            <v>0</v>
          </cell>
          <cell r="G2595">
            <v>0</v>
          </cell>
          <cell r="I2595">
            <v>0</v>
          </cell>
          <cell r="J2595">
            <v>0</v>
          </cell>
          <cell r="K2595">
            <v>0</v>
          </cell>
        </row>
        <row r="2596">
          <cell r="F2596">
            <v>0</v>
          </cell>
          <cell r="G2596">
            <v>0</v>
          </cell>
          <cell r="I2596">
            <v>0</v>
          </cell>
          <cell r="J2596">
            <v>0</v>
          </cell>
          <cell r="K2596">
            <v>0</v>
          </cell>
        </row>
        <row r="2597">
          <cell r="F2597">
            <v>-46854736.840000004</v>
          </cell>
          <cell r="G2597">
            <v>0</v>
          </cell>
          <cell r="I2597">
            <v>0</v>
          </cell>
          <cell r="J2597">
            <v>-46854736.840000004</v>
          </cell>
          <cell r="K2597">
            <v>-12995091</v>
          </cell>
        </row>
        <row r="2598">
          <cell r="F2598">
            <v>-46854736.840000004</v>
          </cell>
          <cell r="G2598">
            <v>0</v>
          </cell>
          <cell r="I2598">
            <v>0</v>
          </cell>
          <cell r="J2598">
            <v>-46854736.840000004</v>
          </cell>
          <cell r="K2598">
            <v>-27284804</v>
          </cell>
        </row>
        <row r="2600">
          <cell r="F2600">
            <v>0</v>
          </cell>
          <cell r="G2600">
            <v>0</v>
          </cell>
          <cell r="I2600">
            <v>0</v>
          </cell>
          <cell r="J2600">
            <v>0</v>
          </cell>
          <cell r="K2600">
            <v>0</v>
          </cell>
        </row>
        <row r="2601">
          <cell r="F2601">
            <v>0</v>
          </cell>
          <cell r="G2601">
            <v>0</v>
          </cell>
          <cell r="I2601">
            <v>0</v>
          </cell>
          <cell r="J2601">
            <v>0</v>
          </cell>
          <cell r="K2601">
            <v>-23550691</v>
          </cell>
        </row>
        <row r="2602">
          <cell r="F2602">
            <v>0</v>
          </cell>
          <cell r="G2602">
            <v>0</v>
          </cell>
          <cell r="I2602">
            <v>0</v>
          </cell>
          <cell r="J2602">
            <v>0</v>
          </cell>
          <cell r="K2602">
            <v>-23550691</v>
          </cell>
        </row>
        <row r="2603">
          <cell r="F2603">
            <v>0</v>
          </cell>
          <cell r="G2603">
            <v>0</v>
          </cell>
          <cell r="I2603">
            <v>0</v>
          </cell>
          <cell r="J2603">
            <v>0</v>
          </cell>
          <cell r="K2603">
            <v>-39349204</v>
          </cell>
        </row>
        <row r="2604">
          <cell r="F2604">
            <v>-22000000</v>
          </cell>
          <cell r="G2604">
            <v>0</v>
          </cell>
          <cell r="I2604">
            <v>0</v>
          </cell>
          <cell r="J2604">
            <v>-22000000</v>
          </cell>
          <cell r="K2604">
            <v>0</v>
          </cell>
        </row>
        <row r="2605">
          <cell r="F2605">
            <v>-7666666.6200000001</v>
          </cell>
          <cell r="G2605">
            <v>0</v>
          </cell>
          <cell r="I2605">
            <v>0</v>
          </cell>
          <cell r="J2605">
            <v>-7666666.6200000001</v>
          </cell>
          <cell r="K2605">
            <v>0</v>
          </cell>
        </row>
        <row r="2606">
          <cell r="F2606">
            <v>-2606074.96</v>
          </cell>
          <cell r="G2606">
            <v>0</v>
          </cell>
          <cell r="I2606">
            <v>0</v>
          </cell>
          <cell r="J2606">
            <v>-2606074.96</v>
          </cell>
          <cell r="K2606">
            <v>0</v>
          </cell>
        </row>
        <row r="2607">
          <cell r="F2607">
            <v>-27434163.460000001</v>
          </cell>
          <cell r="G2607">
            <v>0</v>
          </cell>
          <cell r="I2607">
            <v>0</v>
          </cell>
          <cell r="J2607">
            <v>-27434163.460000001</v>
          </cell>
          <cell r="K2607">
            <v>0</v>
          </cell>
        </row>
        <row r="2608">
          <cell r="F2608">
            <v>0</v>
          </cell>
          <cell r="G2608">
            <v>0</v>
          </cell>
          <cell r="I2608">
            <v>0</v>
          </cell>
          <cell r="J2608">
            <v>0</v>
          </cell>
          <cell r="K2608">
            <v>0</v>
          </cell>
        </row>
        <row r="2609">
          <cell r="F2609">
            <v>0</v>
          </cell>
          <cell r="G2609">
            <v>0</v>
          </cell>
          <cell r="I2609">
            <v>0</v>
          </cell>
          <cell r="J2609">
            <v>0</v>
          </cell>
          <cell r="K2609">
            <v>0</v>
          </cell>
        </row>
        <row r="2610">
          <cell r="F2610">
            <v>-59706905.040000007</v>
          </cell>
          <cell r="G2610">
            <v>0</v>
          </cell>
          <cell r="I2610">
            <v>0</v>
          </cell>
          <cell r="J2610">
            <v>-59706905.040000007</v>
          </cell>
          <cell r="K2610">
            <v>-39349204</v>
          </cell>
        </row>
        <row r="2611">
          <cell r="F2611">
            <v>-59706905.040000007</v>
          </cell>
          <cell r="G2611">
            <v>0</v>
          </cell>
          <cell r="I2611">
            <v>0</v>
          </cell>
          <cell r="J2611">
            <v>-59706905.040000007</v>
          </cell>
          <cell r="K2611">
            <v>-62899895</v>
          </cell>
        </row>
        <row r="2613">
          <cell r="F2613">
            <v>0</v>
          </cell>
          <cell r="G2613">
            <v>0</v>
          </cell>
          <cell r="I2613">
            <v>0</v>
          </cell>
          <cell r="J2613">
            <v>0</v>
          </cell>
          <cell r="K2613">
            <v>-4531141</v>
          </cell>
        </row>
        <row r="2614">
          <cell r="F2614">
            <v>0</v>
          </cell>
          <cell r="G2614">
            <v>0</v>
          </cell>
          <cell r="I2614">
            <v>0</v>
          </cell>
          <cell r="J2614">
            <v>0</v>
          </cell>
          <cell r="K2614">
            <v>0</v>
          </cell>
        </row>
        <row r="2615">
          <cell r="F2615">
            <v>0</v>
          </cell>
          <cell r="G2615">
            <v>0</v>
          </cell>
          <cell r="I2615">
            <v>0</v>
          </cell>
          <cell r="J2615">
            <v>0</v>
          </cell>
          <cell r="K2615">
            <v>0</v>
          </cell>
        </row>
        <row r="2616">
          <cell r="F2616">
            <v>0</v>
          </cell>
          <cell r="G2616">
            <v>0</v>
          </cell>
          <cell r="I2616">
            <v>0</v>
          </cell>
          <cell r="J2616">
            <v>0</v>
          </cell>
          <cell r="K2616">
            <v>-4531141</v>
          </cell>
        </row>
        <row r="2617">
          <cell r="F2617">
            <v>0</v>
          </cell>
          <cell r="G2617">
            <v>0</v>
          </cell>
          <cell r="I2617">
            <v>0</v>
          </cell>
          <cell r="J2617">
            <v>0</v>
          </cell>
          <cell r="K2617">
            <v>-4531141</v>
          </cell>
        </row>
        <row r="2619">
          <cell r="F2619">
            <v>0</v>
          </cell>
          <cell r="G2619">
            <v>0</v>
          </cell>
          <cell r="I2619">
            <v>0</v>
          </cell>
          <cell r="J2619">
            <v>0</v>
          </cell>
          <cell r="K2619">
            <v>-30000000</v>
          </cell>
        </row>
        <row r="2620">
          <cell r="F2620">
            <v>0</v>
          </cell>
          <cell r="G2620">
            <v>0</v>
          </cell>
          <cell r="I2620">
            <v>0</v>
          </cell>
          <cell r="J2620">
            <v>0</v>
          </cell>
          <cell r="K2620">
            <v>-17231860</v>
          </cell>
        </row>
        <row r="2621">
          <cell r="F2621">
            <v>0</v>
          </cell>
          <cell r="G2621">
            <v>0</v>
          </cell>
          <cell r="I2621">
            <v>0</v>
          </cell>
          <cell r="J2621">
            <v>0</v>
          </cell>
          <cell r="K2621">
            <v>0</v>
          </cell>
        </row>
        <row r="2622">
          <cell r="F2622">
            <v>0</v>
          </cell>
          <cell r="G2622">
            <v>0</v>
          </cell>
          <cell r="I2622">
            <v>0</v>
          </cell>
          <cell r="J2622">
            <v>0</v>
          </cell>
          <cell r="K2622">
            <v>0</v>
          </cell>
        </row>
        <row r="2623">
          <cell r="F2623">
            <v>0</v>
          </cell>
          <cell r="G2623">
            <v>0</v>
          </cell>
          <cell r="I2623">
            <v>0</v>
          </cell>
          <cell r="J2623">
            <v>0</v>
          </cell>
          <cell r="K2623">
            <v>-47231860</v>
          </cell>
        </row>
        <row r="2624">
          <cell r="F2624">
            <v>0</v>
          </cell>
          <cell r="G2624">
            <v>0</v>
          </cell>
          <cell r="I2624">
            <v>0</v>
          </cell>
          <cell r="J2624">
            <v>0</v>
          </cell>
          <cell r="K2624">
            <v>-47231860</v>
          </cell>
        </row>
        <row r="2626">
          <cell r="F2626">
            <v>0</v>
          </cell>
          <cell r="G2626">
            <v>0</v>
          </cell>
          <cell r="I2626">
            <v>0</v>
          </cell>
          <cell r="J2626">
            <v>0</v>
          </cell>
          <cell r="K2626">
            <v>-333516</v>
          </cell>
        </row>
        <row r="2627">
          <cell r="F2627">
            <v>0</v>
          </cell>
          <cell r="G2627">
            <v>0</v>
          </cell>
          <cell r="I2627">
            <v>0</v>
          </cell>
          <cell r="J2627">
            <v>0</v>
          </cell>
          <cell r="K2627">
            <v>-618202</v>
          </cell>
        </row>
        <row r="2628">
          <cell r="F2628">
            <v>-125204.73</v>
          </cell>
          <cell r="G2628">
            <v>0</v>
          </cell>
          <cell r="I2628">
            <v>0</v>
          </cell>
          <cell r="J2628">
            <v>-125204.73</v>
          </cell>
          <cell r="K2628">
            <v>-125205</v>
          </cell>
        </row>
        <row r="2629">
          <cell r="F2629">
            <v>0</v>
          </cell>
          <cell r="G2629">
            <v>0</v>
          </cell>
          <cell r="I2629">
            <v>0</v>
          </cell>
          <cell r="J2629">
            <v>0</v>
          </cell>
          <cell r="K2629">
            <v>-4303613</v>
          </cell>
        </row>
        <row r="2630">
          <cell r="F2630">
            <v>0</v>
          </cell>
          <cell r="G2630">
            <v>0</v>
          </cell>
          <cell r="I2630">
            <v>0</v>
          </cell>
          <cell r="J2630">
            <v>0</v>
          </cell>
          <cell r="K2630">
            <v>-393646</v>
          </cell>
        </row>
        <row r="2631">
          <cell r="F2631">
            <v>0</v>
          </cell>
          <cell r="G2631">
            <v>0</v>
          </cell>
          <cell r="I2631">
            <v>0</v>
          </cell>
          <cell r="J2631">
            <v>0</v>
          </cell>
          <cell r="K2631">
            <v>-682963</v>
          </cell>
        </row>
        <row r="2632">
          <cell r="F2632">
            <v>-667021.27</v>
          </cell>
          <cell r="G2632">
            <v>0</v>
          </cell>
          <cell r="I2632">
            <v>0</v>
          </cell>
          <cell r="J2632">
            <v>-667021.27</v>
          </cell>
          <cell r="K2632">
            <v>0</v>
          </cell>
        </row>
        <row r="2633">
          <cell r="F2633">
            <v>-792226</v>
          </cell>
          <cell r="G2633">
            <v>0</v>
          </cell>
          <cell r="I2633">
            <v>0</v>
          </cell>
          <cell r="J2633">
            <v>-792226</v>
          </cell>
          <cell r="K2633">
            <v>-6457145</v>
          </cell>
        </row>
        <row r="2634">
          <cell r="F2634">
            <v>0</v>
          </cell>
          <cell r="G2634">
            <v>0</v>
          </cell>
          <cell r="I2634">
            <v>0</v>
          </cell>
          <cell r="J2634">
            <v>0</v>
          </cell>
          <cell r="K2634">
            <v>0</v>
          </cell>
        </row>
        <row r="2635">
          <cell r="F2635">
            <v>0</v>
          </cell>
          <cell r="G2635">
            <v>0</v>
          </cell>
          <cell r="I2635">
            <v>0</v>
          </cell>
          <cell r="J2635">
            <v>0</v>
          </cell>
          <cell r="K2635">
            <v>0</v>
          </cell>
        </row>
        <row r="2636">
          <cell r="F2636">
            <v>0</v>
          </cell>
          <cell r="G2636">
            <v>0</v>
          </cell>
          <cell r="I2636">
            <v>0</v>
          </cell>
          <cell r="J2636">
            <v>0</v>
          </cell>
          <cell r="K2636">
            <v>0</v>
          </cell>
        </row>
        <row r="2637">
          <cell r="F2637">
            <v>0</v>
          </cell>
          <cell r="G2637">
            <v>0</v>
          </cell>
          <cell r="I2637">
            <v>0</v>
          </cell>
          <cell r="J2637">
            <v>0</v>
          </cell>
          <cell r="K2637">
            <v>0</v>
          </cell>
        </row>
        <row r="2638">
          <cell r="F2638">
            <v>0</v>
          </cell>
          <cell r="G2638">
            <v>0</v>
          </cell>
          <cell r="I2638">
            <v>0</v>
          </cell>
          <cell r="J2638">
            <v>0</v>
          </cell>
          <cell r="K2638">
            <v>0</v>
          </cell>
        </row>
        <row r="2639">
          <cell r="F2639">
            <v>0</v>
          </cell>
          <cell r="G2639">
            <v>0</v>
          </cell>
          <cell r="I2639">
            <v>0</v>
          </cell>
          <cell r="J2639">
            <v>0</v>
          </cell>
          <cell r="K2639">
            <v>-266189</v>
          </cell>
        </row>
        <row r="2640">
          <cell r="F2640">
            <v>0</v>
          </cell>
          <cell r="G2640">
            <v>0</v>
          </cell>
          <cell r="I2640">
            <v>0</v>
          </cell>
          <cell r="J2640">
            <v>0</v>
          </cell>
          <cell r="K2640">
            <v>-266189</v>
          </cell>
        </row>
        <row r="2641">
          <cell r="F2641">
            <v>0</v>
          </cell>
          <cell r="G2641">
            <v>0</v>
          </cell>
          <cell r="I2641">
            <v>0</v>
          </cell>
          <cell r="J2641">
            <v>0</v>
          </cell>
          <cell r="K2641">
            <v>0</v>
          </cell>
        </row>
        <row r="2642">
          <cell r="F2642">
            <v>0</v>
          </cell>
          <cell r="G2642">
            <v>0</v>
          </cell>
          <cell r="I2642">
            <v>0</v>
          </cell>
          <cell r="J2642">
            <v>0</v>
          </cell>
          <cell r="K2642">
            <v>0</v>
          </cell>
        </row>
        <row r="2643">
          <cell r="F2643">
            <v>0</v>
          </cell>
          <cell r="G2643">
            <v>0</v>
          </cell>
          <cell r="I2643">
            <v>0</v>
          </cell>
          <cell r="J2643">
            <v>0</v>
          </cell>
          <cell r="K2643">
            <v>0</v>
          </cell>
        </row>
        <row r="2644">
          <cell r="F2644">
            <v>-774898.41</v>
          </cell>
          <cell r="G2644">
            <v>0</v>
          </cell>
          <cell r="I2644">
            <v>0</v>
          </cell>
          <cell r="J2644">
            <v>-774898.41</v>
          </cell>
          <cell r="K2644">
            <v>-774898</v>
          </cell>
        </row>
        <row r="2645">
          <cell r="F2645">
            <v>0</v>
          </cell>
          <cell r="G2645">
            <v>0</v>
          </cell>
          <cell r="I2645">
            <v>0</v>
          </cell>
          <cell r="J2645">
            <v>0</v>
          </cell>
          <cell r="K2645">
            <v>0</v>
          </cell>
        </row>
        <row r="2646">
          <cell r="F2646">
            <v>-774898.41</v>
          </cell>
          <cell r="G2646">
            <v>0</v>
          </cell>
          <cell r="I2646">
            <v>0</v>
          </cell>
          <cell r="J2646">
            <v>-774898.41</v>
          </cell>
          <cell r="K2646">
            <v>-774898</v>
          </cell>
        </row>
        <row r="2647">
          <cell r="F2647">
            <v>-226568.42</v>
          </cell>
          <cell r="G2647">
            <v>0</v>
          </cell>
          <cell r="I2647">
            <v>0</v>
          </cell>
          <cell r="J2647">
            <v>-226568.42</v>
          </cell>
          <cell r="K2647">
            <v>0</v>
          </cell>
        </row>
        <row r="2648">
          <cell r="F2648">
            <v>0</v>
          </cell>
          <cell r="G2648">
            <v>0</v>
          </cell>
          <cell r="I2648">
            <v>0</v>
          </cell>
          <cell r="J2648">
            <v>0</v>
          </cell>
          <cell r="K2648">
            <v>-180105.12</v>
          </cell>
        </row>
        <row r="2649">
          <cell r="F2649">
            <v>-226568.42</v>
          </cell>
          <cell r="G2649">
            <v>0</v>
          </cell>
          <cell r="I2649">
            <v>0</v>
          </cell>
          <cell r="J2649">
            <v>-226568.42</v>
          </cell>
          <cell r="K2649">
            <v>-180105.12</v>
          </cell>
        </row>
        <row r="2650">
          <cell r="F2650">
            <v>0</v>
          </cell>
          <cell r="G2650">
            <v>0</v>
          </cell>
          <cell r="I2650">
            <v>0</v>
          </cell>
          <cell r="J2650">
            <v>0</v>
          </cell>
          <cell r="K2650">
            <v>-36129</v>
          </cell>
        </row>
        <row r="2651">
          <cell r="F2651">
            <v>0</v>
          </cell>
          <cell r="G2651">
            <v>0</v>
          </cell>
          <cell r="I2651">
            <v>0</v>
          </cell>
          <cell r="J2651">
            <v>0</v>
          </cell>
          <cell r="K2651">
            <v>-350000</v>
          </cell>
        </row>
        <row r="2652">
          <cell r="F2652">
            <v>0</v>
          </cell>
          <cell r="G2652">
            <v>0</v>
          </cell>
          <cell r="I2652">
            <v>0</v>
          </cell>
          <cell r="J2652">
            <v>0</v>
          </cell>
          <cell r="K2652">
            <v>-1436820</v>
          </cell>
        </row>
        <row r="2653">
          <cell r="F2653">
            <v>0</v>
          </cell>
          <cell r="G2653">
            <v>0</v>
          </cell>
          <cell r="I2653">
            <v>0</v>
          </cell>
          <cell r="J2653">
            <v>0</v>
          </cell>
          <cell r="K2653">
            <v>-1822949</v>
          </cell>
        </row>
        <row r="2654">
          <cell r="F2654">
            <v>0</v>
          </cell>
          <cell r="G2654">
            <v>0</v>
          </cell>
          <cell r="I2654">
            <v>0</v>
          </cell>
          <cell r="J2654">
            <v>0</v>
          </cell>
          <cell r="K2654">
            <v>-3032</v>
          </cell>
        </row>
        <row r="2655">
          <cell r="F2655">
            <v>0</v>
          </cell>
          <cell r="G2655">
            <v>0</v>
          </cell>
          <cell r="I2655">
            <v>0</v>
          </cell>
          <cell r="J2655">
            <v>0</v>
          </cell>
          <cell r="K2655">
            <v>-110674</v>
          </cell>
        </row>
        <row r="2656">
          <cell r="F2656">
            <v>0</v>
          </cell>
          <cell r="G2656">
            <v>0</v>
          </cell>
          <cell r="I2656">
            <v>0</v>
          </cell>
          <cell r="J2656">
            <v>0</v>
          </cell>
          <cell r="K2656">
            <v>-113706</v>
          </cell>
        </row>
        <row r="2657">
          <cell r="F2657">
            <v>0</v>
          </cell>
          <cell r="G2657">
            <v>0</v>
          </cell>
          <cell r="I2657">
            <v>0</v>
          </cell>
          <cell r="J2657">
            <v>0</v>
          </cell>
          <cell r="K2657">
            <v>-739</v>
          </cell>
        </row>
        <row r="2658">
          <cell r="F2658">
            <v>0</v>
          </cell>
          <cell r="G2658">
            <v>0</v>
          </cell>
          <cell r="I2658">
            <v>0</v>
          </cell>
          <cell r="J2658">
            <v>0</v>
          </cell>
          <cell r="K2658">
            <v>-35360</v>
          </cell>
        </row>
        <row r="2659">
          <cell r="F2659">
            <v>0</v>
          </cell>
          <cell r="G2659">
            <v>0</v>
          </cell>
          <cell r="I2659">
            <v>0</v>
          </cell>
          <cell r="J2659">
            <v>0</v>
          </cell>
          <cell r="K2659">
            <v>0</v>
          </cell>
        </row>
        <row r="2660">
          <cell r="F2660">
            <v>0</v>
          </cell>
          <cell r="G2660">
            <v>0</v>
          </cell>
          <cell r="I2660">
            <v>0</v>
          </cell>
          <cell r="J2660">
            <v>0</v>
          </cell>
          <cell r="K2660">
            <v>-2173</v>
          </cell>
        </row>
        <row r="2661">
          <cell r="F2661">
            <v>0</v>
          </cell>
          <cell r="G2661">
            <v>0</v>
          </cell>
          <cell r="I2661">
            <v>0</v>
          </cell>
          <cell r="J2661">
            <v>0</v>
          </cell>
          <cell r="K2661">
            <v>-38272</v>
          </cell>
        </row>
        <row r="2662">
          <cell r="F2662">
            <v>0</v>
          </cell>
          <cell r="G2662">
            <v>0</v>
          </cell>
          <cell r="I2662">
            <v>0</v>
          </cell>
          <cell r="J2662">
            <v>0</v>
          </cell>
          <cell r="K2662">
            <v>337</v>
          </cell>
        </row>
        <row r="2663">
          <cell r="F2663">
            <v>-4000984.3</v>
          </cell>
          <cell r="G2663">
            <v>0</v>
          </cell>
          <cell r="I2663">
            <v>0</v>
          </cell>
          <cell r="J2663">
            <v>-4000984.3</v>
          </cell>
          <cell r="K2663">
            <v>-570000</v>
          </cell>
        </row>
        <row r="2664">
          <cell r="F2664">
            <v>-7049672.2999999998</v>
          </cell>
          <cell r="G2664">
            <v>0</v>
          </cell>
          <cell r="I2664">
            <v>0</v>
          </cell>
          <cell r="J2664">
            <v>-7049672.2999999998</v>
          </cell>
          <cell r="K2664">
            <v>-6213021</v>
          </cell>
        </row>
        <row r="2665">
          <cell r="F2665">
            <v>-1610178.91</v>
          </cell>
          <cell r="G2665">
            <v>0</v>
          </cell>
          <cell r="I2665">
            <v>0</v>
          </cell>
          <cell r="J2665">
            <v>-1610178.91</v>
          </cell>
          <cell r="K2665">
            <v>-4532788</v>
          </cell>
        </row>
        <row r="2666">
          <cell r="F2666">
            <v>0</v>
          </cell>
          <cell r="G2666">
            <v>0</v>
          </cell>
          <cell r="I2666">
            <v>0</v>
          </cell>
          <cell r="J2666">
            <v>0</v>
          </cell>
          <cell r="K2666">
            <v>-3008234</v>
          </cell>
        </row>
        <row r="2667">
          <cell r="F2667">
            <v>-670164.79</v>
          </cell>
          <cell r="G2667">
            <v>0</v>
          </cell>
          <cell r="I2667">
            <v>0</v>
          </cell>
          <cell r="J2667">
            <v>-670164.79</v>
          </cell>
          <cell r="K2667">
            <v>-3930316</v>
          </cell>
        </row>
        <row r="2668">
          <cell r="F2668">
            <v>-28041682.760000002</v>
          </cell>
          <cell r="G2668">
            <v>0</v>
          </cell>
          <cell r="I2668">
            <v>0</v>
          </cell>
          <cell r="J2668">
            <v>-28041682.760000002</v>
          </cell>
          <cell r="K2668">
            <v>-1063760</v>
          </cell>
        </row>
        <row r="2669">
          <cell r="F2669">
            <v>0</v>
          </cell>
          <cell r="G2669">
            <v>0</v>
          </cell>
          <cell r="I2669">
            <v>0</v>
          </cell>
          <cell r="J2669">
            <v>0</v>
          </cell>
          <cell r="K2669">
            <v>0</v>
          </cell>
        </row>
        <row r="2670">
          <cell r="F2670">
            <v>0</v>
          </cell>
          <cell r="G2670">
            <v>0</v>
          </cell>
          <cell r="I2670">
            <v>0</v>
          </cell>
          <cell r="J2670">
            <v>0</v>
          </cell>
          <cell r="K2670">
            <v>0</v>
          </cell>
        </row>
        <row r="2671">
          <cell r="F2671">
            <v>0</v>
          </cell>
          <cell r="G2671">
            <v>0</v>
          </cell>
          <cell r="I2671">
            <v>0</v>
          </cell>
          <cell r="J2671">
            <v>0</v>
          </cell>
          <cell r="K2671">
            <v>0</v>
          </cell>
        </row>
        <row r="2672">
          <cell r="F2672">
            <v>0</v>
          </cell>
          <cell r="G2672">
            <v>0</v>
          </cell>
          <cell r="I2672">
            <v>0</v>
          </cell>
          <cell r="J2672">
            <v>0</v>
          </cell>
          <cell r="K2672">
            <v>0</v>
          </cell>
        </row>
        <row r="2673">
          <cell r="F2673">
            <v>-41372683.060000002</v>
          </cell>
          <cell r="G2673">
            <v>0</v>
          </cell>
          <cell r="I2673">
            <v>0</v>
          </cell>
          <cell r="J2673">
            <v>-41372683.060000002</v>
          </cell>
          <cell r="K2673">
            <v>-19317782</v>
          </cell>
        </row>
        <row r="2674">
          <cell r="F2674">
            <v>0</v>
          </cell>
          <cell r="G2674">
            <v>0</v>
          </cell>
          <cell r="I2674">
            <v>0</v>
          </cell>
          <cell r="J2674">
            <v>0</v>
          </cell>
          <cell r="K2674">
            <v>2173</v>
          </cell>
        </row>
        <row r="2675">
          <cell r="F2675">
            <v>0</v>
          </cell>
          <cell r="G2675">
            <v>0</v>
          </cell>
          <cell r="I2675">
            <v>0</v>
          </cell>
          <cell r="J2675">
            <v>0</v>
          </cell>
          <cell r="K2675">
            <v>266189</v>
          </cell>
        </row>
        <row r="2676">
          <cell r="F2676">
            <v>0</v>
          </cell>
          <cell r="G2676">
            <v>0</v>
          </cell>
          <cell r="I2676">
            <v>0</v>
          </cell>
          <cell r="J2676">
            <v>0</v>
          </cell>
          <cell r="K2676">
            <v>268362</v>
          </cell>
        </row>
        <row r="2677">
          <cell r="F2677">
            <v>-43166375.890000001</v>
          </cell>
          <cell r="G2677">
            <v>0</v>
          </cell>
          <cell r="I2677">
            <v>0</v>
          </cell>
          <cell r="J2677">
            <v>-43166375.890000001</v>
          </cell>
          <cell r="K2677">
            <v>-28702684.120000001</v>
          </cell>
        </row>
        <row r="2679">
          <cell r="F2679">
            <v>-20766459</v>
          </cell>
          <cell r="G2679">
            <v>0</v>
          </cell>
          <cell r="I2679">
            <v>0</v>
          </cell>
          <cell r="J2679">
            <v>-20766459</v>
          </cell>
          <cell r="K2679">
            <v>-125971188</v>
          </cell>
        </row>
        <row r="2680">
          <cell r="F2680">
            <v>-20766459</v>
          </cell>
          <cell r="G2680">
            <v>0</v>
          </cell>
          <cell r="I2680">
            <v>0</v>
          </cell>
          <cell r="J2680">
            <v>-20766459</v>
          </cell>
          <cell r="K2680">
            <v>-125971188</v>
          </cell>
        </row>
        <row r="2681">
          <cell r="F2681">
            <v>0</v>
          </cell>
          <cell r="G2681">
            <v>0</v>
          </cell>
          <cell r="I2681">
            <v>0</v>
          </cell>
          <cell r="J2681">
            <v>0</v>
          </cell>
          <cell r="K2681">
            <v>-36459636</v>
          </cell>
        </row>
        <row r="2682">
          <cell r="F2682">
            <v>0</v>
          </cell>
          <cell r="G2682">
            <v>0</v>
          </cell>
          <cell r="I2682">
            <v>0</v>
          </cell>
          <cell r="J2682">
            <v>0</v>
          </cell>
          <cell r="K2682">
            <v>-9900912</v>
          </cell>
        </row>
        <row r="2683">
          <cell r="F2683">
            <v>0</v>
          </cell>
          <cell r="G2683">
            <v>0</v>
          </cell>
          <cell r="I2683">
            <v>0</v>
          </cell>
          <cell r="J2683">
            <v>0</v>
          </cell>
          <cell r="K2683">
            <v>-46360548</v>
          </cell>
        </row>
        <row r="2684">
          <cell r="F2684">
            <v>-87460236.5</v>
          </cell>
          <cell r="G2684">
            <v>0</v>
          </cell>
          <cell r="I2684">
            <v>0</v>
          </cell>
          <cell r="J2684">
            <v>-87460236.5</v>
          </cell>
          <cell r="K2684">
            <v>0</v>
          </cell>
        </row>
        <row r="2685">
          <cell r="F2685">
            <v>-82506664.569999993</v>
          </cell>
          <cell r="G2685">
            <v>0</v>
          </cell>
          <cell r="I2685">
            <v>0</v>
          </cell>
          <cell r="J2685">
            <v>-82506664.569999993</v>
          </cell>
          <cell r="K2685">
            <v>-98553546</v>
          </cell>
        </row>
        <row r="2686">
          <cell r="F2686">
            <v>-8922325.1199999992</v>
          </cell>
          <cell r="G2686">
            <v>0</v>
          </cell>
          <cell r="I2686">
            <v>0</v>
          </cell>
          <cell r="J2686">
            <v>-8922325.1199999992</v>
          </cell>
          <cell r="K2686">
            <v>-8922325</v>
          </cell>
        </row>
        <row r="2687">
          <cell r="F2687">
            <v>677591.89</v>
          </cell>
          <cell r="G2687">
            <v>0</v>
          </cell>
          <cell r="I2687">
            <v>0</v>
          </cell>
          <cell r="J2687">
            <v>677591.89</v>
          </cell>
          <cell r="K2687">
            <v>-923862</v>
          </cell>
        </row>
        <row r="2688">
          <cell r="F2688">
            <v>-38811938.780000001</v>
          </cell>
          <cell r="G2688">
            <v>0</v>
          </cell>
          <cell r="I2688">
            <v>0</v>
          </cell>
          <cell r="J2688">
            <v>-38811938.780000001</v>
          </cell>
          <cell r="K2688">
            <v>0</v>
          </cell>
        </row>
        <row r="2689">
          <cell r="F2689">
            <v>0</v>
          </cell>
          <cell r="G2689">
            <v>0</v>
          </cell>
          <cell r="I2689">
            <v>0</v>
          </cell>
          <cell r="J2689">
            <v>0</v>
          </cell>
          <cell r="K2689">
            <v>0</v>
          </cell>
        </row>
        <row r="2690">
          <cell r="F2690">
            <v>0</v>
          </cell>
          <cell r="G2690">
            <v>0</v>
          </cell>
          <cell r="I2690">
            <v>0</v>
          </cell>
          <cell r="J2690">
            <v>0</v>
          </cell>
          <cell r="K2690">
            <v>0</v>
          </cell>
        </row>
        <row r="2691">
          <cell r="F2691">
            <v>0</v>
          </cell>
          <cell r="G2691">
            <v>0</v>
          </cell>
          <cell r="I2691">
            <v>0</v>
          </cell>
          <cell r="J2691">
            <v>0</v>
          </cell>
          <cell r="K2691">
            <v>0</v>
          </cell>
        </row>
        <row r="2692">
          <cell r="F2692">
            <v>-217023573.08000001</v>
          </cell>
          <cell r="G2692">
            <v>0</v>
          </cell>
          <cell r="I2692">
            <v>0</v>
          </cell>
          <cell r="J2692">
            <v>-217023573.08000001</v>
          </cell>
          <cell r="K2692">
            <v>-108399733</v>
          </cell>
        </row>
        <row r="2693">
          <cell r="F2693">
            <v>-237790032.08000001</v>
          </cell>
          <cell r="G2693">
            <v>0</v>
          </cell>
          <cell r="I2693">
            <v>0</v>
          </cell>
          <cell r="J2693">
            <v>-237790032.08000001</v>
          </cell>
          <cell r="K2693">
            <v>-280731469</v>
          </cell>
        </row>
        <row r="2695">
          <cell r="F2695">
            <v>0</v>
          </cell>
          <cell r="G2695">
            <v>0</v>
          </cell>
          <cell r="I2695">
            <v>0</v>
          </cell>
          <cell r="J2695">
            <v>0</v>
          </cell>
          <cell r="K2695">
            <v>-7899874</v>
          </cell>
        </row>
        <row r="2696">
          <cell r="F2696">
            <v>0</v>
          </cell>
          <cell r="G2696">
            <v>0</v>
          </cell>
          <cell r="I2696">
            <v>0</v>
          </cell>
          <cell r="J2696">
            <v>0</v>
          </cell>
          <cell r="K2696">
            <v>0</v>
          </cell>
        </row>
        <row r="2697">
          <cell r="F2697">
            <v>0</v>
          </cell>
          <cell r="G2697">
            <v>0</v>
          </cell>
          <cell r="I2697">
            <v>0</v>
          </cell>
          <cell r="J2697">
            <v>0</v>
          </cell>
          <cell r="K2697">
            <v>-1743078</v>
          </cell>
        </row>
        <row r="2698">
          <cell r="F2698">
            <v>0</v>
          </cell>
          <cell r="G2698">
            <v>0</v>
          </cell>
          <cell r="I2698">
            <v>0</v>
          </cell>
          <cell r="J2698">
            <v>0</v>
          </cell>
          <cell r="K2698">
            <v>-11742501</v>
          </cell>
        </row>
        <row r="2699">
          <cell r="F2699">
            <v>0</v>
          </cell>
          <cell r="G2699">
            <v>0</v>
          </cell>
          <cell r="I2699">
            <v>0</v>
          </cell>
          <cell r="J2699">
            <v>0</v>
          </cell>
          <cell r="K2699">
            <v>-6856758</v>
          </cell>
        </row>
        <row r="2700">
          <cell r="F2700">
            <v>0</v>
          </cell>
          <cell r="G2700">
            <v>0</v>
          </cell>
          <cell r="I2700">
            <v>0</v>
          </cell>
          <cell r="J2700">
            <v>0</v>
          </cell>
          <cell r="K2700">
            <v>-28242211</v>
          </cell>
        </row>
        <row r="2701">
          <cell r="F2701">
            <v>0</v>
          </cell>
          <cell r="G2701">
            <v>0</v>
          </cell>
          <cell r="I2701">
            <v>0</v>
          </cell>
          <cell r="J2701">
            <v>0</v>
          </cell>
          <cell r="K2701">
            <v>0</v>
          </cell>
        </row>
        <row r="2702">
          <cell r="F2702">
            <v>0</v>
          </cell>
          <cell r="G2702">
            <v>0</v>
          </cell>
          <cell r="I2702">
            <v>0</v>
          </cell>
          <cell r="J2702">
            <v>0</v>
          </cell>
          <cell r="K2702">
            <v>0</v>
          </cell>
        </row>
        <row r="2703">
          <cell r="F2703">
            <v>1000</v>
          </cell>
          <cell r="G2703">
            <v>0</v>
          </cell>
          <cell r="I2703">
            <v>0</v>
          </cell>
          <cell r="J2703">
            <v>1000</v>
          </cell>
          <cell r="K2703">
            <v>1000</v>
          </cell>
        </row>
        <row r="2704">
          <cell r="F2704">
            <v>-1000</v>
          </cell>
          <cell r="G2704">
            <v>0</v>
          </cell>
          <cell r="I2704">
            <v>0</v>
          </cell>
          <cell r="J2704">
            <v>-1000</v>
          </cell>
          <cell r="K2704">
            <v>-1000</v>
          </cell>
        </row>
        <row r="2705">
          <cell r="F2705">
            <v>0</v>
          </cell>
          <cell r="G2705">
            <v>0</v>
          </cell>
          <cell r="I2705">
            <v>0</v>
          </cell>
          <cell r="J2705">
            <v>0</v>
          </cell>
          <cell r="K2705">
            <v>0</v>
          </cell>
        </row>
        <row r="2706">
          <cell r="F2706">
            <v>0</v>
          </cell>
          <cell r="G2706">
            <v>0</v>
          </cell>
          <cell r="I2706">
            <v>0</v>
          </cell>
          <cell r="J2706">
            <v>0</v>
          </cell>
          <cell r="K2706">
            <v>0</v>
          </cell>
        </row>
        <row r="2707">
          <cell r="F2707">
            <v>0</v>
          </cell>
          <cell r="G2707">
            <v>0</v>
          </cell>
          <cell r="I2707">
            <v>0</v>
          </cell>
          <cell r="J2707">
            <v>0</v>
          </cell>
          <cell r="K2707">
            <v>0</v>
          </cell>
        </row>
        <row r="2708">
          <cell r="F2708">
            <v>0</v>
          </cell>
          <cell r="G2708">
            <v>0</v>
          </cell>
          <cell r="I2708">
            <v>0</v>
          </cell>
          <cell r="J2708">
            <v>0</v>
          </cell>
          <cell r="K2708">
            <v>0</v>
          </cell>
        </row>
        <row r="2709">
          <cell r="F2709">
            <v>-750216.07</v>
          </cell>
          <cell r="G2709">
            <v>0</v>
          </cell>
          <cell r="I2709">
            <v>0</v>
          </cell>
          <cell r="J2709">
            <v>-750216.07</v>
          </cell>
          <cell r="K2709">
            <v>-750216</v>
          </cell>
        </row>
        <row r="2710">
          <cell r="F2710">
            <v>0</v>
          </cell>
          <cell r="G2710">
            <v>0</v>
          </cell>
          <cell r="I2710">
            <v>0</v>
          </cell>
          <cell r="J2710">
            <v>0</v>
          </cell>
          <cell r="K2710">
            <v>0</v>
          </cell>
        </row>
        <row r="2711">
          <cell r="F2711">
            <v>-750216.07</v>
          </cell>
          <cell r="G2711">
            <v>0</v>
          </cell>
          <cell r="I2711">
            <v>0</v>
          </cell>
          <cell r="J2711">
            <v>-750216.07</v>
          </cell>
          <cell r="K2711">
            <v>-750216</v>
          </cell>
        </row>
        <row r="2712">
          <cell r="F2712">
            <v>-750216.07</v>
          </cell>
          <cell r="G2712">
            <v>0</v>
          </cell>
          <cell r="I2712">
            <v>0</v>
          </cell>
          <cell r="J2712">
            <v>-750216.07</v>
          </cell>
          <cell r="K2712">
            <v>-28992427</v>
          </cell>
        </row>
        <row r="2714">
          <cell r="F2714">
            <v>0</v>
          </cell>
          <cell r="G2714">
            <v>0</v>
          </cell>
          <cell r="I2714">
            <v>0</v>
          </cell>
          <cell r="J2714">
            <v>0</v>
          </cell>
          <cell r="K2714">
            <v>0</v>
          </cell>
        </row>
        <row r="2715">
          <cell r="F2715">
            <v>0</v>
          </cell>
          <cell r="G2715">
            <v>0</v>
          </cell>
          <cell r="I2715">
            <v>0</v>
          </cell>
          <cell r="J2715">
            <v>0</v>
          </cell>
          <cell r="K2715">
            <v>0</v>
          </cell>
        </row>
        <row r="2716">
          <cell r="F2716">
            <v>-10.27</v>
          </cell>
          <cell r="G2716">
            <v>0</v>
          </cell>
          <cell r="I2716">
            <v>0</v>
          </cell>
          <cell r="J2716">
            <v>-10.27</v>
          </cell>
          <cell r="K2716">
            <v>-10</v>
          </cell>
        </row>
        <row r="2717">
          <cell r="F2717">
            <v>0</v>
          </cell>
          <cell r="G2717">
            <v>0</v>
          </cell>
          <cell r="I2717">
            <v>0</v>
          </cell>
          <cell r="J2717">
            <v>0</v>
          </cell>
          <cell r="K2717">
            <v>-11060268</v>
          </cell>
        </row>
        <row r="2718">
          <cell r="F2718">
            <v>-10.27</v>
          </cell>
          <cell r="G2718">
            <v>0</v>
          </cell>
          <cell r="I2718">
            <v>0</v>
          </cell>
          <cell r="J2718">
            <v>-10.27</v>
          </cell>
          <cell r="K2718">
            <v>-11060278</v>
          </cell>
        </row>
        <row r="2719">
          <cell r="F2719">
            <v>0</v>
          </cell>
          <cell r="G2719">
            <v>0</v>
          </cell>
          <cell r="I2719">
            <v>0</v>
          </cell>
          <cell r="J2719">
            <v>0</v>
          </cell>
          <cell r="K2719">
            <v>0</v>
          </cell>
        </row>
        <row r="2720">
          <cell r="F2720">
            <v>0</v>
          </cell>
          <cell r="G2720">
            <v>0</v>
          </cell>
          <cell r="I2720">
            <v>0</v>
          </cell>
          <cell r="J2720">
            <v>0</v>
          </cell>
          <cell r="K2720">
            <v>0</v>
          </cell>
        </row>
        <row r="2721">
          <cell r="F2721">
            <v>0</v>
          </cell>
          <cell r="G2721">
            <v>0</v>
          </cell>
          <cell r="I2721">
            <v>0</v>
          </cell>
          <cell r="J2721">
            <v>0</v>
          </cell>
          <cell r="K2721">
            <v>-25656357</v>
          </cell>
        </row>
        <row r="2722">
          <cell r="F2722">
            <v>0</v>
          </cell>
          <cell r="G2722">
            <v>0</v>
          </cell>
          <cell r="I2722">
            <v>0</v>
          </cell>
          <cell r="J2722">
            <v>0</v>
          </cell>
          <cell r="K2722">
            <v>0</v>
          </cell>
        </row>
        <row r="2723">
          <cell r="F2723">
            <v>0</v>
          </cell>
          <cell r="G2723">
            <v>0</v>
          </cell>
          <cell r="I2723">
            <v>0</v>
          </cell>
          <cell r="J2723">
            <v>0</v>
          </cell>
          <cell r="K2723">
            <v>-2552786</v>
          </cell>
        </row>
        <row r="2724">
          <cell r="F2724">
            <v>0</v>
          </cell>
          <cell r="G2724">
            <v>0</v>
          </cell>
          <cell r="I2724">
            <v>0</v>
          </cell>
          <cell r="J2724">
            <v>0</v>
          </cell>
          <cell r="K2724">
            <v>-28209143</v>
          </cell>
        </row>
        <row r="2725">
          <cell r="F2725">
            <v>-2141264.4</v>
          </cell>
          <cell r="G2725">
            <v>0</v>
          </cell>
          <cell r="I2725">
            <v>0</v>
          </cell>
          <cell r="J2725">
            <v>-2141264.4</v>
          </cell>
          <cell r="K2725">
            <v>-2141264</v>
          </cell>
        </row>
        <row r="2726">
          <cell r="F2726">
            <v>-2141264.4</v>
          </cell>
          <cell r="G2726">
            <v>0</v>
          </cell>
          <cell r="I2726">
            <v>0</v>
          </cell>
          <cell r="J2726">
            <v>-2141264.4</v>
          </cell>
          <cell r="K2726">
            <v>-2141264</v>
          </cell>
        </row>
        <row r="2727">
          <cell r="F2727">
            <v>0</v>
          </cell>
          <cell r="G2727">
            <v>0</v>
          </cell>
          <cell r="I2727">
            <v>0</v>
          </cell>
          <cell r="J2727">
            <v>0</v>
          </cell>
          <cell r="K2727">
            <v>-37208649</v>
          </cell>
        </row>
        <row r="2728">
          <cell r="F2728">
            <v>0</v>
          </cell>
          <cell r="G2728">
            <v>0</v>
          </cell>
          <cell r="I2728">
            <v>0</v>
          </cell>
          <cell r="J2728">
            <v>0</v>
          </cell>
          <cell r="K2728">
            <v>-37208649</v>
          </cell>
        </row>
        <row r="2729">
          <cell r="F2729">
            <v>-42365006.009999998</v>
          </cell>
          <cell r="G2729">
            <v>0</v>
          </cell>
          <cell r="I2729">
            <v>0</v>
          </cell>
          <cell r="J2729">
            <v>-42365006.009999998</v>
          </cell>
          <cell r="K2729">
            <v>0</v>
          </cell>
        </row>
        <row r="2730">
          <cell r="F2730">
            <v>-736746</v>
          </cell>
          <cell r="G2730">
            <v>0</v>
          </cell>
          <cell r="I2730">
            <v>0</v>
          </cell>
          <cell r="J2730">
            <v>-736746</v>
          </cell>
          <cell r="K2730">
            <v>-736746</v>
          </cell>
        </row>
        <row r="2731">
          <cell r="F2731">
            <v>0</v>
          </cell>
          <cell r="G2731">
            <v>0</v>
          </cell>
          <cell r="I2731">
            <v>0</v>
          </cell>
          <cell r="J2731">
            <v>0</v>
          </cell>
          <cell r="K2731">
            <v>-3304728</v>
          </cell>
        </row>
        <row r="2732">
          <cell r="F2732">
            <v>0</v>
          </cell>
          <cell r="G2732">
            <v>0</v>
          </cell>
          <cell r="I2732">
            <v>0</v>
          </cell>
          <cell r="J2732">
            <v>0</v>
          </cell>
          <cell r="K2732">
            <v>0</v>
          </cell>
        </row>
        <row r="2733">
          <cell r="F2733">
            <v>0</v>
          </cell>
          <cell r="G2733">
            <v>0</v>
          </cell>
          <cell r="I2733">
            <v>0</v>
          </cell>
          <cell r="J2733">
            <v>0</v>
          </cell>
          <cell r="K2733">
            <v>0</v>
          </cell>
        </row>
        <row r="2734">
          <cell r="F2734">
            <v>-43101752.009999998</v>
          </cell>
          <cell r="G2734">
            <v>0</v>
          </cell>
          <cell r="I2734">
            <v>0</v>
          </cell>
          <cell r="J2734">
            <v>-43101752.009999998</v>
          </cell>
          <cell r="K2734">
            <v>-4041474</v>
          </cell>
        </row>
        <row r="2735">
          <cell r="F2735">
            <v>0</v>
          </cell>
          <cell r="G2735">
            <v>0</v>
          </cell>
          <cell r="I2735">
            <v>0</v>
          </cell>
          <cell r="J2735">
            <v>0</v>
          </cell>
          <cell r="K2735">
            <v>-15440109</v>
          </cell>
        </row>
        <row r="2736">
          <cell r="F2736">
            <v>0</v>
          </cell>
          <cell r="G2736">
            <v>0</v>
          </cell>
          <cell r="I2736">
            <v>0</v>
          </cell>
          <cell r="J2736">
            <v>0</v>
          </cell>
          <cell r="K2736">
            <v>-15440109</v>
          </cell>
        </row>
        <row r="2737">
          <cell r="F2737">
            <v>-45243026.68</v>
          </cell>
          <cell r="G2737">
            <v>0</v>
          </cell>
          <cell r="I2737">
            <v>0</v>
          </cell>
          <cell r="J2737">
            <v>-45243026.68</v>
          </cell>
          <cell r="K2737">
            <v>-98100917</v>
          </cell>
        </row>
        <row r="2739">
          <cell r="F2739">
            <v>-173240806.97999999</v>
          </cell>
          <cell r="G2739">
            <v>0</v>
          </cell>
          <cell r="I2739">
            <v>0</v>
          </cell>
          <cell r="J2739">
            <v>-173240806.97999999</v>
          </cell>
          <cell r="K2739">
            <v>-137925748</v>
          </cell>
        </row>
        <row r="2740">
          <cell r="F2740">
            <v>-1</v>
          </cell>
          <cell r="G2740">
            <v>0</v>
          </cell>
          <cell r="I2740">
            <v>0</v>
          </cell>
          <cell r="J2740">
            <v>-1</v>
          </cell>
          <cell r="K2740">
            <v>-1</v>
          </cell>
        </row>
        <row r="2741">
          <cell r="F2741">
            <v>-173240807.97999999</v>
          </cell>
          <cell r="G2741">
            <v>0</v>
          </cell>
          <cell r="I2741">
            <v>0</v>
          </cell>
          <cell r="J2741">
            <v>-173240807.97999999</v>
          </cell>
          <cell r="K2741">
            <v>-137925749</v>
          </cell>
        </row>
        <row r="2742">
          <cell r="F2742">
            <v>0</v>
          </cell>
          <cell r="G2742">
            <v>0</v>
          </cell>
          <cell r="I2742">
            <v>0</v>
          </cell>
          <cell r="J2742">
            <v>0</v>
          </cell>
          <cell r="K2742">
            <v>-36762540</v>
          </cell>
        </row>
        <row r="2743">
          <cell r="F2743">
            <v>0</v>
          </cell>
          <cell r="G2743">
            <v>0</v>
          </cell>
          <cell r="I2743">
            <v>0</v>
          </cell>
          <cell r="J2743">
            <v>0</v>
          </cell>
          <cell r="K2743">
            <v>-20678915</v>
          </cell>
        </row>
        <row r="2744">
          <cell r="F2744">
            <v>-103532765.23</v>
          </cell>
          <cell r="G2744">
            <v>0</v>
          </cell>
          <cell r="I2744">
            <v>0</v>
          </cell>
          <cell r="J2744">
            <v>-103532765.23</v>
          </cell>
          <cell r="K2744">
            <v>0</v>
          </cell>
        </row>
        <row r="2745">
          <cell r="F2745">
            <v>-1</v>
          </cell>
          <cell r="G2745">
            <v>0</v>
          </cell>
          <cell r="I2745">
            <v>0</v>
          </cell>
          <cell r="J2745">
            <v>-1</v>
          </cell>
          <cell r="K2745">
            <v>0</v>
          </cell>
        </row>
        <row r="2746">
          <cell r="F2746">
            <v>-103532766.23</v>
          </cell>
          <cell r="G2746">
            <v>0</v>
          </cell>
          <cell r="I2746">
            <v>0</v>
          </cell>
          <cell r="J2746">
            <v>-103532766.23</v>
          </cell>
          <cell r="K2746">
            <v>-57441455</v>
          </cell>
        </row>
        <row r="2747">
          <cell r="F2747">
            <v>0</v>
          </cell>
          <cell r="G2747">
            <v>0</v>
          </cell>
          <cell r="I2747">
            <v>0</v>
          </cell>
          <cell r="J2747">
            <v>0</v>
          </cell>
          <cell r="K2747">
            <v>0</v>
          </cell>
        </row>
        <row r="2748">
          <cell r="F2748">
            <v>0</v>
          </cell>
          <cell r="G2748">
            <v>0</v>
          </cell>
          <cell r="I2748">
            <v>0</v>
          </cell>
          <cell r="J2748">
            <v>0</v>
          </cell>
          <cell r="K2748">
            <v>0</v>
          </cell>
        </row>
        <row r="2749">
          <cell r="F2749">
            <v>-20872958</v>
          </cell>
          <cell r="G2749">
            <v>0</v>
          </cell>
          <cell r="I2749">
            <v>0</v>
          </cell>
          <cell r="J2749">
            <v>-20872958</v>
          </cell>
          <cell r="K2749">
            <v>0</v>
          </cell>
        </row>
        <row r="2750">
          <cell r="F2750">
            <v>-1</v>
          </cell>
          <cell r="G2750">
            <v>0</v>
          </cell>
          <cell r="I2750">
            <v>0</v>
          </cell>
          <cell r="J2750">
            <v>-1</v>
          </cell>
          <cell r="K2750">
            <v>0</v>
          </cell>
        </row>
        <row r="2751">
          <cell r="F2751">
            <v>-20872959</v>
          </cell>
          <cell r="G2751">
            <v>0</v>
          </cell>
          <cell r="I2751">
            <v>0</v>
          </cell>
          <cell r="J2751">
            <v>-20872959</v>
          </cell>
          <cell r="K2751">
            <v>0</v>
          </cell>
        </row>
        <row r="2752">
          <cell r="F2752">
            <v>-1000</v>
          </cell>
          <cell r="G2752">
            <v>0</v>
          </cell>
          <cell r="I2752">
            <v>0</v>
          </cell>
          <cell r="J2752">
            <v>-1000</v>
          </cell>
          <cell r="K2752">
            <v>-1000</v>
          </cell>
        </row>
        <row r="2753">
          <cell r="F2753">
            <v>0</v>
          </cell>
          <cell r="G2753">
            <v>0</v>
          </cell>
          <cell r="I2753">
            <v>0</v>
          </cell>
          <cell r="J2753">
            <v>0</v>
          </cell>
          <cell r="K2753">
            <v>0</v>
          </cell>
        </row>
        <row r="2754">
          <cell r="F2754">
            <v>-1000</v>
          </cell>
          <cell r="G2754">
            <v>0</v>
          </cell>
          <cell r="I2754">
            <v>0</v>
          </cell>
          <cell r="J2754">
            <v>-1000</v>
          </cell>
          <cell r="K2754">
            <v>-1000</v>
          </cell>
        </row>
        <row r="2755">
          <cell r="F2755">
            <v>-676993</v>
          </cell>
          <cell r="G2755">
            <v>0</v>
          </cell>
          <cell r="I2755">
            <v>0</v>
          </cell>
          <cell r="J2755">
            <v>-676993</v>
          </cell>
          <cell r="K2755">
            <v>0</v>
          </cell>
        </row>
        <row r="2756">
          <cell r="F2756">
            <v>0</v>
          </cell>
          <cell r="G2756">
            <v>0</v>
          </cell>
          <cell r="I2756">
            <v>0</v>
          </cell>
          <cell r="J2756">
            <v>0</v>
          </cell>
          <cell r="K2756">
            <v>-676993</v>
          </cell>
        </row>
        <row r="2757">
          <cell r="F2757">
            <v>-676993</v>
          </cell>
          <cell r="G2757">
            <v>0</v>
          </cell>
          <cell r="I2757">
            <v>0</v>
          </cell>
          <cell r="J2757">
            <v>-676993</v>
          </cell>
          <cell r="K2757">
            <v>-676993</v>
          </cell>
        </row>
        <row r="2758">
          <cell r="F2758">
            <v>0</v>
          </cell>
          <cell r="G2758">
            <v>0</v>
          </cell>
          <cell r="I2758">
            <v>0</v>
          </cell>
          <cell r="J2758">
            <v>0</v>
          </cell>
          <cell r="K2758">
            <v>-6594424</v>
          </cell>
        </row>
        <row r="2759">
          <cell r="F2759">
            <v>0</v>
          </cell>
          <cell r="G2759">
            <v>0</v>
          </cell>
          <cell r="I2759">
            <v>0</v>
          </cell>
          <cell r="J2759">
            <v>0</v>
          </cell>
          <cell r="K2759">
            <v>0</v>
          </cell>
        </row>
        <row r="2760">
          <cell r="F2760">
            <v>-12819513</v>
          </cell>
          <cell r="G2760">
            <v>0</v>
          </cell>
          <cell r="I2760">
            <v>0</v>
          </cell>
          <cell r="J2760">
            <v>-12819513</v>
          </cell>
          <cell r="K2760">
            <v>-240000</v>
          </cell>
        </row>
        <row r="2761">
          <cell r="F2761">
            <v>-1</v>
          </cell>
          <cell r="G2761">
            <v>0</v>
          </cell>
          <cell r="I2761">
            <v>0</v>
          </cell>
          <cell r="J2761">
            <v>-1</v>
          </cell>
          <cell r="K2761">
            <v>0</v>
          </cell>
        </row>
        <row r="2762">
          <cell r="F2762">
            <v>-12819514</v>
          </cell>
          <cell r="G2762">
            <v>0</v>
          </cell>
          <cell r="I2762">
            <v>0</v>
          </cell>
          <cell r="J2762">
            <v>-12819514</v>
          </cell>
          <cell r="K2762">
            <v>-6834424</v>
          </cell>
        </row>
        <row r="2763">
          <cell r="F2763">
            <v>-1693500</v>
          </cell>
          <cell r="G2763">
            <v>0</v>
          </cell>
          <cell r="I2763">
            <v>0</v>
          </cell>
          <cell r="J2763">
            <v>-1693500</v>
          </cell>
          <cell r="K2763">
            <v>-1693500</v>
          </cell>
        </row>
        <row r="2764">
          <cell r="F2764">
            <v>-500</v>
          </cell>
          <cell r="G2764">
            <v>0</v>
          </cell>
          <cell r="I2764">
            <v>0</v>
          </cell>
          <cell r="J2764">
            <v>-500</v>
          </cell>
          <cell r="K2764">
            <v>-500</v>
          </cell>
        </row>
        <row r="2765">
          <cell r="F2765">
            <v>-42300441</v>
          </cell>
          <cell r="G2765">
            <v>0</v>
          </cell>
          <cell r="I2765">
            <v>0</v>
          </cell>
          <cell r="J2765">
            <v>-42300441</v>
          </cell>
          <cell r="K2765">
            <v>-42300441</v>
          </cell>
        </row>
        <row r="2766">
          <cell r="F2766">
            <v>-43994441</v>
          </cell>
          <cell r="G2766">
            <v>0</v>
          </cell>
          <cell r="I2766">
            <v>0</v>
          </cell>
          <cell r="J2766">
            <v>-43994441</v>
          </cell>
          <cell r="K2766">
            <v>-43994441</v>
          </cell>
        </row>
        <row r="2767">
          <cell r="F2767">
            <v>0</v>
          </cell>
          <cell r="G2767">
            <v>0</v>
          </cell>
          <cell r="I2767">
            <v>0</v>
          </cell>
          <cell r="J2767">
            <v>0</v>
          </cell>
          <cell r="K2767">
            <v>-1306303</v>
          </cell>
        </row>
        <row r="2768">
          <cell r="F2768">
            <v>-16080059</v>
          </cell>
          <cell r="G2768">
            <v>0</v>
          </cell>
          <cell r="I2768">
            <v>0</v>
          </cell>
          <cell r="J2768">
            <v>-16080059</v>
          </cell>
          <cell r="K2768">
            <v>-293796</v>
          </cell>
        </row>
        <row r="2769">
          <cell r="F2769">
            <v>0</v>
          </cell>
          <cell r="G2769">
            <v>0</v>
          </cell>
          <cell r="I2769">
            <v>0</v>
          </cell>
          <cell r="J2769">
            <v>0</v>
          </cell>
          <cell r="K2769">
            <v>0</v>
          </cell>
        </row>
        <row r="2770">
          <cell r="F2770">
            <v>-1</v>
          </cell>
          <cell r="G2770">
            <v>0</v>
          </cell>
          <cell r="I2770">
            <v>0</v>
          </cell>
          <cell r="J2770">
            <v>-1</v>
          </cell>
          <cell r="K2770">
            <v>0</v>
          </cell>
        </row>
        <row r="2771">
          <cell r="F2771">
            <v>-16080060</v>
          </cell>
          <cell r="G2771">
            <v>0</v>
          </cell>
          <cell r="I2771">
            <v>0</v>
          </cell>
          <cell r="J2771">
            <v>-16080060</v>
          </cell>
          <cell r="K2771">
            <v>-1600099</v>
          </cell>
        </row>
        <row r="2772">
          <cell r="F2772">
            <v>-49140755.149999999</v>
          </cell>
          <cell r="G2772">
            <v>0</v>
          </cell>
          <cell r="I2772">
            <v>0</v>
          </cell>
          <cell r="J2772">
            <v>-49140755.149999999</v>
          </cell>
          <cell r="K2772">
            <v>-49140755</v>
          </cell>
        </row>
        <row r="2773">
          <cell r="F2773">
            <v>-239926905.58000001</v>
          </cell>
          <cell r="G2773">
            <v>0</v>
          </cell>
          <cell r="I2773">
            <v>0</v>
          </cell>
          <cell r="J2773">
            <v>-239926905.58000001</v>
          </cell>
          <cell r="K2773">
            <v>-239926906</v>
          </cell>
        </row>
        <row r="2774">
          <cell r="F2774">
            <v>0</v>
          </cell>
          <cell r="G2774">
            <v>0</v>
          </cell>
          <cell r="I2774">
            <v>0</v>
          </cell>
          <cell r="J2774">
            <v>0</v>
          </cell>
          <cell r="K2774">
            <v>0</v>
          </cell>
        </row>
        <row r="2775">
          <cell r="F2775">
            <v>0</v>
          </cell>
          <cell r="G2775">
            <v>0</v>
          </cell>
          <cell r="I2775">
            <v>0</v>
          </cell>
          <cell r="J2775">
            <v>0</v>
          </cell>
          <cell r="K2775">
            <v>0</v>
          </cell>
        </row>
        <row r="2776">
          <cell r="F2776">
            <v>-289067660.73000002</v>
          </cell>
          <cell r="G2776">
            <v>0</v>
          </cell>
          <cell r="I2776">
            <v>0</v>
          </cell>
          <cell r="J2776">
            <v>-289067660.73000002</v>
          </cell>
          <cell r="K2776">
            <v>-289067661</v>
          </cell>
        </row>
        <row r="2777">
          <cell r="F2777">
            <v>0</v>
          </cell>
          <cell r="G2777">
            <v>0</v>
          </cell>
          <cell r="I2777">
            <v>0</v>
          </cell>
          <cell r="J2777">
            <v>0</v>
          </cell>
          <cell r="K2777">
            <v>-1375822</v>
          </cell>
        </row>
        <row r="2778">
          <cell r="F2778">
            <v>0</v>
          </cell>
          <cell r="G2778">
            <v>0</v>
          </cell>
          <cell r="I2778">
            <v>0</v>
          </cell>
          <cell r="J2778">
            <v>0</v>
          </cell>
          <cell r="K2778">
            <v>-281796</v>
          </cell>
        </row>
        <row r="2779">
          <cell r="F2779">
            <v>0</v>
          </cell>
          <cell r="G2779">
            <v>0</v>
          </cell>
          <cell r="I2779">
            <v>0</v>
          </cell>
          <cell r="J2779">
            <v>0</v>
          </cell>
          <cell r="K2779">
            <v>-1657618</v>
          </cell>
        </row>
        <row r="2780">
          <cell r="F2780">
            <v>-660286201.93999994</v>
          </cell>
          <cell r="G2780">
            <v>0</v>
          </cell>
          <cell r="I2780">
            <v>0</v>
          </cell>
          <cell r="J2780">
            <v>-660286201.93999994</v>
          </cell>
          <cell r="K2780">
            <v>-539199440</v>
          </cell>
        </row>
        <row r="2782">
          <cell r="F2782">
            <v>177311857.56999999</v>
          </cell>
          <cell r="G2782">
            <v>0</v>
          </cell>
          <cell r="I2782">
            <v>0</v>
          </cell>
          <cell r="J2782">
            <v>177311857.56999999</v>
          </cell>
          <cell r="K2782">
            <v>191332016</v>
          </cell>
        </row>
        <row r="2783">
          <cell r="F2783">
            <v>1795268.37</v>
          </cell>
          <cell r="G2783">
            <v>0</v>
          </cell>
          <cell r="I2783">
            <v>0</v>
          </cell>
          <cell r="J2783">
            <v>1795268.37</v>
          </cell>
          <cell r="K2783">
            <v>431</v>
          </cell>
        </row>
        <row r="2784">
          <cell r="F2784">
            <v>179107125.94</v>
          </cell>
          <cell r="G2784">
            <v>0</v>
          </cell>
          <cell r="I2784">
            <v>0</v>
          </cell>
          <cell r="J2784">
            <v>179107125.94</v>
          </cell>
          <cell r="K2784">
            <v>191332447</v>
          </cell>
        </row>
        <row r="2785">
          <cell r="F2785">
            <v>78285930.230000004</v>
          </cell>
          <cell r="G2785">
            <v>0</v>
          </cell>
          <cell r="I2785">
            <v>0</v>
          </cell>
          <cell r="J2785">
            <v>78285930.230000004</v>
          </cell>
          <cell r="K2785">
            <v>83558443</v>
          </cell>
        </row>
        <row r="2786">
          <cell r="F2786">
            <v>-128160</v>
          </cell>
          <cell r="G2786">
            <v>0</v>
          </cell>
          <cell r="I2786">
            <v>0</v>
          </cell>
          <cell r="J2786">
            <v>-128160</v>
          </cell>
          <cell r="K2786">
            <v>0</v>
          </cell>
        </row>
        <row r="2787">
          <cell r="F2787">
            <v>78157770.230000004</v>
          </cell>
          <cell r="G2787">
            <v>0</v>
          </cell>
          <cell r="I2787">
            <v>0</v>
          </cell>
          <cell r="J2787">
            <v>78157770.230000004</v>
          </cell>
          <cell r="K2787">
            <v>83558443</v>
          </cell>
        </row>
        <row r="2788">
          <cell r="F2788">
            <v>0</v>
          </cell>
          <cell r="G2788">
            <v>0</v>
          </cell>
          <cell r="I2788">
            <v>0</v>
          </cell>
          <cell r="J2788">
            <v>0</v>
          </cell>
          <cell r="K2788">
            <v>0</v>
          </cell>
        </row>
        <row r="2789">
          <cell r="F2789">
            <v>0</v>
          </cell>
          <cell r="G2789">
            <v>0</v>
          </cell>
          <cell r="I2789">
            <v>0</v>
          </cell>
          <cell r="J2789">
            <v>0</v>
          </cell>
          <cell r="K2789">
            <v>0</v>
          </cell>
        </row>
        <row r="2790">
          <cell r="F2790">
            <v>752968.04</v>
          </cell>
          <cell r="G2790">
            <v>0</v>
          </cell>
          <cell r="I2790">
            <v>0</v>
          </cell>
          <cell r="J2790">
            <v>752968.04</v>
          </cell>
          <cell r="K2790">
            <v>738686</v>
          </cell>
        </row>
        <row r="2791">
          <cell r="F2791">
            <v>0</v>
          </cell>
          <cell r="G2791">
            <v>0</v>
          </cell>
          <cell r="I2791">
            <v>0</v>
          </cell>
          <cell r="J2791">
            <v>0</v>
          </cell>
          <cell r="K2791">
            <v>0</v>
          </cell>
        </row>
        <row r="2792">
          <cell r="F2792">
            <v>752968.04</v>
          </cell>
          <cell r="G2792">
            <v>0</v>
          </cell>
          <cell r="I2792">
            <v>0</v>
          </cell>
          <cell r="J2792">
            <v>752968.04</v>
          </cell>
          <cell r="K2792">
            <v>738686</v>
          </cell>
        </row>
        <row r="2793">
          <cell r="F2793">
            <v>9282607.4900000002</v>
          </cell>
          <cell r="G2793">
            <v>0</v>
          </cell>
          <cell r="I2793">
            <v>0</v>
          </cell>
          <cell r="J2793">
            <v>9282607.4900000002</v>
          </cell>
          <cell r="K2793">
            <v>8254998</v>
          </cell>
        </row>
        <row r="2794">
          <cell r="F2794">
            <v>0</v>
          </cell>
          <cell r="G2794">
            <v>0</v>
          </cell>
          <cell r="I2794">
            <v>0</v>
          </cell>
          <cell r="J2794">
            <v>0</v>
          </cell>
          <cell r="K2794">
            <v>24884</v>
          </cell>
        </row>
        <row r="2795">
          <cell r="F2795">
            <v>9282607.4900000002</v>
          </cell>
          <cell r="G2795">
            <v>0</v>
          </cell>
          <cell r="I2795">
            <v>0</v>
          </cell>
          <cell r="J2795">
            <v>9282607.4900000002</v>
          </cell>
          <cell r="K2795">
            <v>8279882</v>
          </cell>
        </row>
        <row r="2796">
          <cell r="F2796">
            <v>15401047.949999999</v>
          </cell>
          <cell r="G2796">
            <v>0</v>
          </cell>
          <cell r="I2796">
            <v>0</v>
          </cell>
          <cell r="J2796">
            <v>15401047.949999999</v>
          </cell>
          <cell r="K2796">
            <v>12245153</v>
          </cell>
        </row>
        <row r="2797">
          <cell r="F2797">
            <v>0</v>
          </cell>
          <cell r="G2797">
            <v>0</v>
          </cell>
          <cell r="I2797">
            <v>0</v>
          </cell>
          <cell r="J2797">
            <v>0</v>
          </cell>
          <cell r="K2797">
            <v>1425838</v>
          </cell>
        </row>
        <row r="2798">
          <cell r="F2798">
            <v>15401047.949999999</v>
          </cell>
          <cell r="G2798">
            <v>0</v>
          </cell>
          <cell r="I2798">
            <v>0</v>
          </cell>
          <cell r="J2798">
            <v>15401047.949999999</v>
          </cell>
          <cell r="K2798">
            <v>13670991</v>
          </cell>
        </row>
        <row r="2799">
          <cell r="F2799">
            <v>13869219.140000001</v>
          </cell>
          <cell r="G2799">
            <v>0</v>
          </cell>
          <cell r="I2799">
            <v>0</v>
          </cell>
          <cell r="J2799">
            <v>13869219.140000001</v>
          </cell>
          <cell r="K2799">
            <v>13690815</v>
          </cell>
        </row>
        <row r="2800">
          <cell r="F2800">
            <v>13869219.140000001</v>
          </cell>
          <cell r="G2800">
            <v>0</v>
          </cell>
          <cell r="I2800">
            <v>0</v>
          </cell>
          <cell r="J2800">
            <v>13869219.140000001</v>
          </cell>
          <cell r="K2800">
            <v>13690815</v>
          </cell>
        </row>
        <row r="2801">
          <cell r="F2801">
            <v>252407561.88</v>
          </cell>
          <cell r="G2801">
            <v>0</v>
          </cell>
          <cell r="I2801">
            <v>0</v>
          </cell>
          <cell r="J2801">
            <v>252407561.88</v>
          </cell>
          <cell r="K2801">
            <v>199964913</v>
          </cell>
        </row>
        <row r="2802">
          <cell r="F2802">
            <v>-3799108.37</v>
          </cell>
          <cell r="G2802">
            <v>0</v>
          </cell>
          <cell r="I2802">
            <v>0</v>
          </cell>
          <cell r="J2802">
            <v>-3799108.37</v>
          </cell>
          <cell r="K2802">
            <v>0</v>
          </cell>
        </row>
        <row r="2803">
          <cell r="F2803">
            <v>248608453.50999999</v>
          </cell>
          <cell r="G2803">
            <v>0</v>
          </cell>
          <cell r="I2803">
            <v>0</v>
          </cell>
          <cell r="J2803">
            <v>248608453.50999999</v>
          </cell>
          <cell r="K2803">
            <v>199964913</v>
          </cell>
        </row>
        <row r="2804">
          <cell r="F2804">
            <v>0</v>
          </cell>
          <cell r="G2804">
            <v>0</v>
          </cell>
          <cell r="I2804">
            <v>0</v>
          </cell>
          <cell r="J2804">
            <v>0</v>
          </cell>
          <cell r="K2804">
            <v>3144</v>
          </cell>
        </row>
        <row r="2805">
          <cell r="F2805">
            <v>0</v>
          </cell>
          <cell r="G2805">
            <v>0</v>
          </cell>
          <cell r="I2805">
            <v>0</v>
          </cell>
          <cell r="J2805">
            <v>0</v>
          </cell>
          <cell r="K2805">
            <v>3144</v>
          </cell>
        </row>
        <row r="2806">
          <cell r="F2806">
            <v>545179192.30000007</v>
          </cell>
          <cell r="G2806">
            <v>0</v>
          </cell>
          <cell r="I2806">
            <v>0</v>
          </cell>
          <cell r="J2806">
            <v>545179192.30000007</v>
          </cell>
          <cell r="K2806">
            <v>511239321</v>
          </cell>
        </row>
        <row r="2808">
          <cell r="F2808">
            <v>-14793450.460000001</v>
          </cell>
          <cell r="G2808">
            <v>0</v>
          </cell>
          <cell r="I2808">
            <v>0</v>
          </cell>
          <cell r="J2808">
            <v>-14793450.460000001</v>
          </cell>
          <cell r="K2808">
            <v>-14020591</v>
          </cell>
        </row>
        <row r="2809">
          <cell r="F2809">
            <v>-14793450.460000001</v>
          </cell>
          <cell r="G2809">
            <v>0</v>
          </cell>
          <cell r="I2809">
            <v>0</v>
          </cell>
          <cell r="J2809">
            <v>-14793450.460000001</v>
          </cell>
          <cell r="K2809">
            <v>-14020591</v>
          </cell>
        </row>
        <row r="2810">
          <cell r="F2810">
            <v>-3752307.09</v>
          </cell>
          <cell r="G2810">
            <v>0</v>
          </cell>
          <cell r="I2810">
            <v>0</v>
          </cell>
          <cell r="J2810">
            <v>-3752307.09</v>
          </cell>
          <cell r="K2810">
            <v>-5272517</v>
          </cell>
        </row>
        <row r="2811">
          <cell r="F2811">
            <v>-3752307.09</v>
          </cell>
          <cell r="G2811">
            <v>0</v>
          </cell>
          <cell r="I2811">
            <v>0</v>
          </cell>
          <cell r="J2811">
            <v>-3752307.09</v>
          </cell>
          <cell r="K2811">
            <v>-5272517</v>
          </cell>
        </row>
        <row r="2812">
          <cell r="F2812">
            <v>0</v>
          </cell>
          <cell r="G2812">
            <v>0</v>
          </cell>
          <cell r="I2812">
            <v>0</v>
          </cell>
          <cell r="J2812">
            <v>0</v>
          </cell>
          <cell r="K2812">
            <v>0</v>
          </cell>
        </row>
        <row r="2813">
          <cell r="F2813">
            <v>0</v>
          </cell>
          <cell r="G2813">
            <v>0</v>
          </cell>
          <cell r="I2813">
            <v>0</v>
          </cell>
          <cell r="J2813">
            <v>0</v>
          </cell>
          <cell r="K2813">
            <v>0</v>
          </cell>
        </row>
        <row r="2814">
          <cell r="F2814">
            <v>295310.65999999997</v>
          </cell>
          <cell r="G2814">
            <v>0</v>
          </cell>
          <cell r="I2814">
            <v>0</v>
          </cell>
          <cell r="J2814">
            <v>295310.65999999997</v>
          </cell>
          <cell r="K2814">
            <v>0</v>
          </cell>
        </row>
        <row r="2815">
          <cell r="F2815">
            <v>295310.65999999997</v>
          </cell>
          <cell r="G2815">
            <v>0</v>
          </cell>
          <cell r="I2815">
            <v>0</v>
          </cell>
          <cell r="J2815">
            <v>295310.65999999997</v>
          </cell>
          <cell r="K2815">
            <v>0</v>
          </cell>
        </row>
        <row r="2816">
          <cell r="F2816">
            <v>517.45000000000005</v>
          </cell>
          <cell r="G2816">
            <v>0</v>
          </cell>
          <cell r="I2816">
            <v>0</v>
          </cell>
          <cell r="J2816">
            <v>517.45000000000005</v>
          </cell>
          <cell r="K2816">
            <v>14282</v>
          </cell>
        </row>
        <row r="2817">
          <cell r="F2817">
            <v>517.45000000000005</v>
          </cell>
          <cell r="G2817">
            <v>0</v>
          </cell>
          <cell r="I2817">
            <v>0</v>
          </cell>
          <cell r="J2817">
            <v>517.45000000000005</v>
          </cell>
          <cell r="K2817">
            <v>14282</v>
          </cell>
        </row>
        <row r="2818">
          <cell r="F2818">
            <v>-142084.74</v>
          </cell>
          <cell r="G2818">
            <v>0</v>
          </cell>
          <cell r="I2818">
            <v>0</v>
          </cell>
          <cell r="J2818">
            <v>-142084.74</v>
          </cell>
          <cell r="K2818">
            <v>3555512</v>
          </cell>
        </row>
        <row r="2819">
          <cell r="F2819">
            <v>-142084.74</v>
          </cell>
          <cell r="G2819">
            <v>0</v>
          </cell>
          <cell r="I2819">
            <v>0</v>
          </cell>
          <cell r="J2819">
            <v>-142084.74</v>
          </cell>
          <cell r="K2819">
            <v>3555512</v>
          </cell>
        </row>
        <row r="2820">
          <cell r="F2820">
            <v>-631801.39</v>
          </cell>
          <cell r="G2820">
            <v>0</v>
          </cell>
          <cell r="I2820">
            <v>0</v>
          </cell>
          <cell r="J2820">
            <v>-631801.39</v>
          </cell>
          <cell r="K2820">
            <v>1730052</v>
          </cell>
        </row>
        <row r="2821">
          <cell r="F2821">
            <v>-631801.39</v>
          </cell>
          <cell r="G2821">
            <v>0</v>
          </cell>
          <cell r="I2821">
            <v>0</v>
          </cell>
          <cell r="J2821">
            <v>-631801.39</v>
          </cell>
          <cell r="K2821">
            <v>1730052</v>
          </cell>
        </row>
        <row r="2822">
          <cell r="F2822">
            <v>226964.91</v>
          </cell>
          <cell r="G2822">
            <v>0</v>
          </cell>
          <cell r="I2822">
            <v>0</v>
          </cell>
          <cell r="J2822">
            <v>226964.91</v>
          </cell>
          <cell r="K2822">
            <v>178403</v>
          </cell>
        </row>
        <row r="2823">
          <cell r="F2823">
            <v>226964.91</v>
          </cell>
          <cell r="G2823">
            <v>0</v>
          </cell>
          <cell r="I2823">
            <v>0</v>
          </cell>
          <cell r="J2823">
            <v>226964.91</v>
          </cell>
          <cell r="K2823">
            <v>178403</v>
          </cell>
        </row>
        <row r="2824">
          <cell r="F2824">
            <v>-49183807.25</v>
          </cell>
          <cell r="G2824">
            <v>0</v>
          </cell>
          <cell r="I2824">
            <v>0</v>
          </cell>
          <cell r="J2824">
            <v>-49183807.25</v>
          </cell>
          <cell r="K2824">
            <v>52502642</v>
          </cell>
        </row>
        <row r="2825">
          <cell r="F2825">
            <v>-49183807.25</v>
          </cell>
          <cell r="G2825">
            <v>0</v>
          </cell>
          <cell r="I2825">
            <v>0</v>
          </cell>
          <cell r="J2825">
            <v>-49183807.25</v>
          </cell>
          <cell r="K2825">
            <v>52502642</v>
          </cell>
        </row>
        <row r="2826">
          <cell r="F2826">
            <v>-67980657.909999996</v>
          </cell>
          <cell r="G2826">
            <v>0</v>
          </cell>
          <cell r="I2826">
            <v>0</v>
          </cell>
          <cell r="J2826">
            <v>-67980657.909999996</v>
          </cell>
          <cell r="K2826">
            <v>38687783</v>
          </cell>
        </row>
        <row r="2828">
          <cell r="F2828">
            <v>-219516.79</v>
          </cell>
          <cell r="G2828">
            <v>0</v>
          </cell>
          <cell r="I2828">
            <v>0</v>
          </cell>
          <cell r="J2828">
            <v>-219516.79</v>
          </cell>
          <cell r="K2828">
            <v>-219517</v>
          </cell>
        </row>
        <row r="2829">
          <cell r="F2829">
            <v>-219516.79</v>
          </cell>
          <cell r="G2829">
            <v>0</v>
          </cell>
          <cell r="I2829">
            <v>0</v>
          </cell>
          <cell r="J2829">
            <v>-219516.79</v>
          </cell>
          <cell r="K2829">
            <v>-219517</v>
          </cell>
        </row>
        <row r="2830">
          <cell r="F2830">
            <v>-81469.03</v>
          </cell>
          <cell r="G2830">
            <v>0</v>
          </cell>
          <cell r="I2830">
            <v>0</v>
          </cell>
          <cell r="J2830">
            <v>-81469.03</v>
          </cell>
          <cell r="K2830">
            <v>-81469</v>
          </cell>
        </row>
        <row r="2831">
          <cell r="F2831">
            <v>690.97</v>
          </cell>
          <cell r="G2831">
            <v>0</v>
          </cell>
          <cell r="I2831">
            <v>0</v>
          </cell>
          <cell r="J2831">
            <v>690.97</v>
          </cell>
          <cell r="K2831">
            <v>691</v>
          </cell>
        </row>
        <row r="2832">
          <cell r="F2832">
            <v>-694.48</v>
          </cell>
          <cell r="G2832">
            <v>0</v>
          </cell>
          <cell r="I2832">
            <v>0</v>
          </cell>
          <cell r="J2832">
            <v>-694.48</v>
          </cell>
          <cell r="K2832">
            <v>-694</v>
          </cell>
        </row>
        <row r="2833">
          <cell r="F2833">
            <v>-81472.539999999994</v>
          </cell>
          <cell r="G2833">
            <v>0</v>
          </cell>
          <cell r="I2833">
            <v>0</v>
          </cell>
          <cell r="J2833">
            <v>-81472.539999999994</v>
          </cell>
          <cell r="K2833">
            <v>-81472</v>
          </cell>
        </row>
        <row r="2834">
          <cell r="F2834">
            <v>-300989.33</v>
          </cell>
          <cell r="G2834">
            <v>0</v>
          </cell>
          <cell r="I2834">
            <v>0</v>
          </cell>
          <cell r="J2834">
            <v>-300989.33</v>
          </cell>
          <cell r="K2834">
            <v>-300989</v>
          </cell>
        </row>
        <row r="2836">
          <cell r="F2836">
            <v>0</v>
          </cell>
          <cell r="G2836">
            <v>0</v>
          </cell>
          <cell r="I2836">
            <v>0</v>
          </cell>
          <cell r="J2836">
            <v>0</v>
          </cell>
          <cell r="K2836">
            <v>-200</v>
          </cell>
        </row>
        <row r="2837">
          <cell r="F2837">
            <v>0</v>
          </cell>
          <cell r="G2837">
            <v>0</v>
          </cell>
          <cell r="I2837">
            <v>0</v>
          </cell>
          <cell r="J2837">
            <v>0</v>
          </cell>
          <cell r="K2837">
            <v>-839540</v>
          </cell>
        </row>
        <row r="2838">
          <cell r="F2838">
            <v>0</v>
          </cell>
          <cell r="G2838">
            <v>0</v>
          </cell>
          <cell r="I2838">
            <v>0</v>
          </cell>
          <cell r="J2838">
            <v>0</v>
          </cell>
          <cell r="K2838">
            <v>-2374</v>
          </cell>
        </row>
        <row r="2839">
          <cell r="F2839">
            <v>0</v>
          </cell>
          <cell r="G2839">
            <v>0</v>
          </cell>
          <cell r="I2839">
            <v>0</v>
          </cell>
          <cell r="J2839">
            <v>0</v>
          </cell>
          <cell r="K2839">
            <v>-1169</v>
          </cell>
        </row>
        <row r="2840">
          <cell r="F2840">
            <v>0</v>
          </cell>
          <cell r="G2840">
            <v>0</v>
          </cell>
          <cell r="I2840">
            <v>0</v>
          </cell>
          <cell r="J2840">
            <v>0</v>
          </cell>
          <cell r="K2840">
            <v>-372673</v>
          </cell>
        </row>
        <row r="2841">
          <cell r="F2841">
            <v>0</v>
          </cell>
          <cell r="G2841">
            <v>0</v>
          </cell>
          <cell r="I2841">
            <v>0</v>
          </cell>
          <cell r="J2841">
            <v>0</v>
          </cell>
          <cell r="K2841">
            <v>-12687</v>
          </cell>
        </row>
        <row r="2842">
          <cell r="F2842">
            <v>0</v>
          </cell>
          <cell r="G2842">
            <v>0</v>
          </cell>
          <cell r="I2842">
            <v>0</v>
          </cell>
          <cell r="J2842">
            <v>0</v>
          </cell>
          <cell r="K2842">
            <v>-18897</v>
          </cell>
        </row>
        <row r="2843">
          <cell r="F2843">
            <v>-797.37</v>
          </cell>
          <cell r="G2843">
            <v>0</v>
          </cell>
          <cell r="I2843">
            <v>0</v>
          </cell>
          <cell r="J2843">
            <v>-797.37</v>
          </cell>
          <cell r="K2843">
            <v>-1249</v>
          </cell>
        </row>
        <row r="2844">
          <cell r="F2844">
            <v>-451232.25</v>
          </cell>
          <cell r="G2844">
            <v>0</v>
          </cell>
          <cell r="I2844">
            <v>0</v>
          </cell>
          <cell r="J2844">
            <v>-451232.25</v>
          </cell>
          <cell r="K2844">
            <v>-324068</v>
          </cell>
        </row>
        <row r="2845">
          <cell r="F2845">
            <v>-128765.64</v>
          </cell>
          <cell r="G2845">
            <v>0</v>
          </cell>
          <cell r="I2845">
            <v>0</v>
          </cell>
          <cell r="J2845">
            <v>-128765.64</v>
          </cell>
          <cell r="K2845">
            <v>-202560</v>
          </cell>
        </row>
        <row r="2846">
          <cell r="F2846">
            <v>-5523.35</v>
          </cell>
          <cell r="G2846">
            <v>0</v>
          </cell>
          <cell r="I2846">
            <v>0</v>
          </cell>
          <cell r="J2846">
            <v>-5523.35</v>
          </cell>
          <cell r="K2846">
            <v>-3923</v>
          </cell>
        </row>
        <row r="2847">
          <cell r="F2847">
            <v>0</v>
          </cell>
          <cell r="G2847">
            <v>0</v>
          </cell>
          <cell r="I2847">
            <v>0</v>
          </cell>
          <cell r="J2847">
            <v>0</v>
          </cell>
          <cell r="K2847">
            <v>-3748</v>
          </cell>
        </row>
        <row r="2848">
          <cell r="F2848">
            <v>0</v>
          </cell>
          <cell r="G2848">
            <v>0</v>
          </cell>
          <cell r="I2848">
            <v>0</v>
          </cell>
          <cell r="J2848">
            <v>0</v>
          </cell>
          <cell r="K2848">
            <v>-113779</v>
          </cell>
        </row>
        <row r="2849">
          <cell r="F2849">
            <v>0</v>
          </cell>
          <cell r="G2849">
            <v>0</v>
          </cell>
          <cell r="I2849">
            <v>0</v>
          </cell>
          <cell r="J2849">
            <v>0</v>
          </cell>
          <cell r="K2849">
            <v>-586</v>
          </cell>
        </row>
        <row r="2850">
          <cell r="F2850">
            <v>-586318.61</v>
          </cell>
          <cell r="G2850">
            <v>0</v>
          </cell>
          <cell r="I2850">
            <v>0</v>
          </cell>
          <cell r="J2850">
            <v>-586318.61</v>
          </cell>
          <cell r="K2850">
            <v>-1897453</v>
          </cell>
        </row>
        <row r="2851">
          <cell r="F2851">
            <v>0</v>
          </cell>
          <cell r="G2851">
            <v>0</v>
          </cell>
          <cell r="I2851">
            <v>0</v>
          </cell>
          <cell r="J2851">
            <v>0</v>
          </cell>
          <cell r="K2851">
            <v>-63112664</v>
          </cell>
        </row>
        <row r="2852">
          <cell r="F2852">
            <v>0</v>
          </cell>
          <cell r="G2852">
            <v>0</v>
          </cell>
          <cell r="I2852">
            <v>0</v>
          </cell>
          <cell r="J2852">
            <v>0</v>
          </cell>
          <cell r="K2852">
            <v>-2878968</v>
          </cell>
        </row>
        <row r="2853">
          <cell r="F2853">
            <v>0</v>
          </cell>
          <cell r="G2853">
            <v>0</v>
          </cell>
          <cell r="I2853">
            <v>0</v>
          </cell>
          <cell r="J2853">
            <v>0</v>
          </cell>
          <cell r="K2853">
            <v>-943565</v>
          </cell>
        </row>
        <row r="2854">
          <cell r="F2854">
            <v>0</v>
          </cell>
          <cell r="G2854">
            <v>0</v>
          </cell>
          <cell r="I2854">
            <v>0</v>
          </cell>
          <cell r="J2854">
            <v>0</v>
          </cell>
          <cell r="K2854">
            <v>-675870</v>
          </cell>
        </row>
        <row r="2855">
          <cell r="F2855">
            <v>0</v>
          </cell>
          <cell r="G2855">
            <v>0</v>
          </cell>
          <cell r="I2855">
            <v>0</v>
          </cell>
          <cell r="J2855">
            <v>0</v>
          </cell>
          <cell r="K2855">
            <v>-46681</v>
          </cell>
        </row>
        <row r="2856">
          <cell r="F2856">
            <v>0</v>
          </cell>
          <cell r="G2856">
            <v>0</v>
          </cell>
          <cell r="I2856">
            <v>0</v>
          </cell>
          <cell r="J2856">
            <v>0</v>
          </cell>
          <cell r="K2856">
            <v>951100</v>
          </cell>
        </row>
        <row r="2857">
          <cell r="F2857">
            <v>0</v>
          </cell>
          <cell r="G2857">
            <v>0</v>
          </cell>
          <cell r="I2857">
            <v>0</v>
          </cell>
          <cell r="J2857">
            <v>0</v>
          </cell>
          <cell r="K2857">
            <v>-493904</v>
          </cell>
        </row>
        <row r="2858">
          <cell r="F2858">
            <v>0</v>
          </cell>
          <cell r="G2858">
            <v>0</v>
          </cell>
          <cell r="I2858">
            <v>0</v>
          </cell>
          <cell r="J2858">
            <v>0</v>
          </cell>
          <cell r="K2858">
            <v>-268340</v>
          </cell>
        </row>
        <row r="2859">
          <cell r="F2859">
            <v>0</v>
          </cell>
          <cell r="G2859">
            <v>0</v>
          </cell>
          <cell r="I2859">
            <v>0</v>
          </cell>
          <cell r="J2859">
            <v>0</v>
          </cell>
          <cell r="K2859">
            <v>-5475</v>
          </cell>
        </row>
        <row r="2860">
          <cell r="F2860">
            <v>0</v>
          </cell>
          <cell r="G2860">
            <v>0</v>
          </cell>
          <cell r="I2860">
            <v>0</v>
          </cell>
          <cell r="J2860">
            <v>0</v>
          </cell>
          <cell r="K2860">
            <v>-5247946</v>
          </cell>
        </row>
        <row r="2861">
          <cell r="F2861">
            <v>0</v>
          </cell>
          <cell r="G2861">
            <v>0</v>
          </cell>
          <cell r="I2861">
            <v>0</v>
          </cell>
          <cell r="J2861">
            <v>0</v>
          </cell>
          <cell r="K2861">
            <v>-112147</v>
          </cell>
        </row>
        <row r="2862">
          <cell r="F2862">
            <v>0</v>
          </cell>
          <cell r="G2862">
            <v>0</v>
          </cell>
          <cell r="I2862">
            <v>0</v>
          </cell>
          <cell r="J2862">
            <v>0</v>
          </cell>
          <cell r="K2862">
            <v>-4990</v>
          </cell>
        </row>
        <row r="2863">
          <cell r="F2863">
            <v>0</v>
          </cell>
          <cell r="G2863">
            <v>0</v>
          </cell>
          <cell r="I2863">
            <v>0</v>
          </cell>
          <cell r="J2863">
            <v>0</v>
          </cell>
          <cell r="K2863">
            <v>-1464723</v>
          </cell>
        </row>
        <row r="2864">
          <cell r="F2864">
            <v>0</v>
          </cell>
          <cell r="G2864">
            <v>0</v>
          </cell>
          <cell r="I2864">
            <v>0</v>
          </cell>
          <cell r="J2864">
            <v>0</v>
          </cell>
          <cell r="K2864">
            <v>-3182300</v>
          </cell>
        </row>
        <row r="2865">
          <cell r="F2865">
            <v>0</v>
          </cell>
          <cell r="G2865">
            <v>0</v>
          </cell>
          <cell r="I2865">
            <v>0</v>
          </cell>
          <cell r="J2865">
            <v>0</v>
          </cell>
          <cell r="K2865">
            <v>-198726</v>
          </cell>
        </row>
        <row r="2866">
          <cell r="F2866">
            <v>0</v>
          </cell>
          <cell r="G2866">
            <v>0</v>
          </cell>
          <cell r="I2866">
            <v>0</v>
          </cell>
          <cell r="J2866">
            <v>0</v>
          </cell>
          <cell r="K2866">
            <v>-2892</v>
          </cell>
        </row>
        <row r="2867">
          <cell r="F2867">
            <v>0</v>
          </cell>
          <cell r="G2867">
            <v>0</v>
          </cell>
          <cell r="I2867">
            <v>0</v>
          </cell>
          <cell r="J2867">
            <v>0</v>
          </cell>
          <cell r="K2867">
            <v>-1711586</v>
          </cell>
        </row>
        <row r="2868">
          <cell r="F2868">
            <v>0</v>
          </cell>
          <cell r="G2868">
            <v>0</v>
          </cell>
          <cell r="I2868">
            <v>0</v>
          </cell>
          <cell r="J2868">
            <v>0</v>
          </cell>
          <cell r="K2868">
            <v>-17730</v>
          </cell>
        </row>
        <row r="2869">
          <cell r="F2869">
            <v>0</v>
          </cell>
          <cell r="G2869">
            <v>0</v>
          </cell>
          <cell r="I2869">
            <v>0</v>
          </cell>
          <cell r="J2869">
            <v>0</v>
          </cell>
          <cell r="K2869">
            <v>-1784333</v>
          </cell>
        </row>
        <row r="2870">
          <cell r="F2870">
            <v>0</v>
          </cell>
          <cell r="G2870">
            <v>0</v>
          </cell>
          <cell r="I2870">
            <v>0</v>
          </cell>
          <cell r="J2870">
            <v>0</v>
          </cell>
          <cell r="K2870">
            <v>-30740</v>
          </cell>
        </row>
        <row r="2871">
          <cell r="F2871">
            <v>0</v>
          </cell>
          <cell r="G2871">
            <v>0</v>
          </cell>
          <cell r="I2871">
            <v>0</v>
          </cell>
          <cell r="J2871">
            <v>0</v>
          </cell>
          <cell r="K2871">
            <v>-24075</v>
          </cell>
        </row>
        <row r="2872">
          <cell r="F2872">
            <v>0</v>
          </cell>
          <cell r="G2872">
            <v>0</v>
          </cell>
          <cell r="I2872">
            <v>0</v>
          </cell>
          <cell r="J2872">
            <v>0</v>
          </cell>
          <cell r="K2872">
            <v>-550</v>
          </cell>
        </row>
        <row r="2873">
          <cell r="F2873">
            <v>0</v>
          </cell>
          <cell r="G2873">
            <v>0</v>
          </cell>
          <cell r="I2873">
            <v>0</v>
          </cell>
          <cell r="J2873">
            <v>0</v>
          </cell>
          <cell r="K2873">
            <v>-9310</v>
          </cell>
        </row>
        <row r="2874">
          <cell r="F2874">
            <v>0</v>
          </cell>
          <cell r="G2874">
            <v>0</v>
          </cell>
          <cell r="I2874">
            <v>0</v>
          </cell>
          <cell r="J2874">
            <v>0</v>
          </cell>
          <cell r="K2874">
            <v>-1126532</v>
          </cell>
        </row>
        <row r="2875">
          <cell r="F2875">
            <v>0</v>
          </cell>
          <cell r="G2875">
            <v>0</v>
          </cell>
          <cell r="I2875">
            <v>0</v>
          </cell>
          <cell r="J2875">
            <v>0</v>
          </cell>
          <cell r="K2875">
            <v>-10540</v>
          </cell>
        </row>
        <row r="2876">
          <cell r="F2876">
            <v>0</v>
          </cell>
          <cell r="G2876">
            <v>0</v>
          </cell>
          <cell r="I2876">
            <v>0</v>
          </cell>
          <cell r="J2876">
            <v>0</v>
          </cell>
          <cell r="K2876">
            <v>-1511654</v>
          </cell>
        </row>
        <row r="2877">
          <cell r="F2877">
            <v>0</v>
          </cell>
          <cell r="G2877">
            <v>0</v>
          </cell>
          <cell r="I2877">
            <v>0</v>
          </cell>
          <cell r="J2877">
            <v>0</v>
          </cell>
          <cell r="K2877">
            <v>-4750</v>
          </cell>
        </row>
        <row r="2878">
          <cell r="F2878">
            <v>68.94</v>
          </cell>
          <cell r="G2878">
            <v>0</v>
          </cell>
          <cell r="I2878">
            <v>0</v>
          </cell>
          <cell r="J2878">
            <v>68.94</v>
          </cell>
          <cell r="K2878">
            <v>0</v>
          </cell>
        </row>
        <row r="2879">
          <cell r="F2879">
            <v>-3094698.23</v>
          </cell>
          <cell r="G2879">
            <v>0</v>
          </cell>
          <cell r="I2879">
            <v>0</v>
          </cell>
          <cell r="J2879">
            <v>-3094698.23</v>
          </cell>
          <cell r="K2879">
            <v>0</v>
          </cell>
        </row>
        <row r="2880">
          <cell r="F2880">
            <v>-7840070.7800000003</v>
          </cell>
          <cell r="G2880">
            <v>0</v>
          </cell>
          <cell r="I2880">
            <v>0</v>
          </cell>
          <cell r="J2880">
            <v>-7840070.7800000003</v>
          </cell>
          <cell r="K2880">
            <v>0</v>
          </cell>
        </row>
        <row r="2881">
          <cell r="F2881">
            <v>-1895930.79</v>
          </cell>
          <cell r="G2881">
            <v>0</v>
          </cell>
          <cell r="I2881">
            <v>0</v>
          </cell>
          <cell r="J2881">
            <v>-1895930.79</v>
          </cell>
          <cell r="K2881">
            <v>0</v>
          </cell>
        </row>
        <row r="2882">
          <cell r="F2882">
            <v>-4900882.79</v>
          </cell>
          <cell r="G2882">
            <v>0</v>
          </cell>
          <cell r="I2882">
            <v>0</v>
          </cell>
          <cell r="J2882">
            <v>-4900882.79</v>
          </cell>
          <cell r="K2882">
            <v>0</v>
          </cell>
        </row>
        <row r="2883">
          <cell r="F2883">
            <v>-32647903.829999998</v>
          </cell>
          <cell r="G2883">
            <v>0</v>
          </cell>
          <cell r="I2883">
            <v>0</v>
          </cell>
          <cell r="J2883">
            <v>-32647903.829999998</v>
          </cell>
          <cell r="K2883">
            <v>-33095016</v>
          </cell>
        </row>
        <row r="2884">
          <cell r="F2884">
            <v>-906281.34</v>
          </cell>
          <cell r="G2884">
            <v>0</v>
          </cell>
          <cell r="I2884">
            <v>0</v>
          </cell>
          <cell r="J2884">
            <v>-906281.34</v>
          </cell>
          <cell r="K2884">
            <v>0</v>
          </cell>
        </row>
        <row r="2885">
          <cell r="F2885">
            <v>-610675.06999999995</v>
          </cell>
          <cell r="G2885">
            <v>0</v>
          </cell>
          <cell r="I2885">
            <v>0</v>
          </cell>
          <cell r="J2885">
            <v>-610675.06999999995</v>
          </cell>
          <cell r="K2885">
            <v>-437570</v>
          </cell>
        </row>
        <row r="2886">
          <cell r="F2886">
            <v>-61860.31</v>
          </cell>
          <cell r="G2886">
            <v>0</v>
          </cell>
          <cell r="I2886">
            <v>0</v>
          </cell>
          <cell r="J2886">
            <v>-61860.31</v>
          </cell>
          <cell r="K2886">
            <v>-285</v>
          </cell>
        </row>
        <row r="2887">
          <cell r="F2887">
            <v>-688577.77</v>
          </cell>
          <cell r="G2887">
            <v>0</v>
          </cell>
          <cell r="I2887">
            <v>0</v>
          </cell>
          <cell r="J2887">
            <v>-688577.77</v>
          </cell>
          <cell r="K2887">
            <v>0</v>
          </cell>
        </row>
        <row r="2888">
          <cell r="F2888">
            <v>-2250</v>
          </cell>
          <cell r="G2888">
            <v>0</v>
          </cell>
          <cell r="I2888">
            <v>0</v>
          </cell>
          <cell r="J2888">
            <v>-2250</v>
          </cell>
          <cell r="K2888">
            <v>-1750</v>
          </cell>
        </row>
        <row r="2889">
          <cell r="F2889">
            <v>-493247.53</v>
          </cell>
          <cell r="G2889">
            <v>0</v>
          </cell>
          <cell r="I2889">
            <v>0</v>
          </cell>
          <cell r="J2889">
            <v>-493247.53</v>
          </cell>
          <cell r="K2889">
            <v>-320807</v>
          </cell>
        </row>
        <row r="2890">
          <cell r="F2890">
            <v>-1750</v>
          </cell>
          <cell r="G2890">
            <v>0</v>
          </cell>
          <cell r="I2890">
            <v>0</v>
          </cell>
          <cell r="J2890">
            <v>-1750</v>
          </cell>
          <cell r="K2890">
            <v>0</v>
          </cell>
        </row>
        <row r="2891">
          <cell r="F2891">
            <v>-3124211.68</v>
          </cell>
          <cell r="G2891">
            <v>0</v>
          </cell>
          <cell r="I2891">
            <v>0</v>
          </cell>
          <cell r="J2891">
            <v>-3124211.68</v>
          </cell>
          <cell r="K2891">
            <v>-2954098</v>
          </cell>
        </row>
        <row r="2892">
          <cell r="F2892">
            <v>-991173.46</v>
          </cell>
          <cell r="G2892">
            <v>0</v>
          </cell>
          <cell r="I2892">
            <v>0</v>
          </cell>
          <cell r="J2892">
            <v>-991173.46</v>
          </cell>
          <cell r="K2892">
            <v>0</v>
          </cell>
        </row>
        <row r="2893">
          <cell r="F2893">
            <v>-782265.03</v>
          </cell>
          <cell r="G2893">
            <v>0</v>
          </cell>
          <cell r="I2893">
            <v>0</v>
          </cell>
          <cell r="J2893">
            <v>-782265.03</v>
          </cell>
          <cell r="K2893">
            <v>0</v>
          </cell>
        </row>
        <row r="2894">
          <cell r="F2894">
            <v>-142504.38</v>
          </cell>
          <cell r="G2894">
            <v>0</v>
          </cell>
          <cell r="I2894">
            <v>0</v>
          </cell>
          <cell r="J2894">
            <v>-142504.38</v>
          </cell>
          <cell r="K2894">
            <v>0</v>
          </cell>
        </row>
        <row r="2895">
          <cell r="F2895">
            <v>-383737.49</v>
          </cell>
          <cell r="G2895">
            <v>0</v>
          </cell>
          <cell r="I2895">
            <v>0</v>
          </cell>
          <cell r="J2895">
            <v>-383737.49</v>
          </cell>
          <cell r="K2895">
            <v>0</v>
          </cell>
        </row>
        <row r="2896">
          <cell r="F2896">
            <v>-21031.26</v>
          </cell>
          <cell r="G2896">
            <v>0</v>
          </cell>
          <cell r="I2896">
            <v>0</v>
          </cell>
          <cell r="J2896">
            <v>-21031.26</v>
          </cell>
          <cell r="K2896">
            <v>0</v>
          </cell>
        </row>
        <row r="2897">
          <cell r="F2897">
            <v>-326155.03000000003</v>
          </cell>
          <cell r="G2897">
            <v>0</v>
          </cell>
          <cell r="I2897">
            <v>0</v>
          </cell>
          <cell r="J2897">
            <v>-326155.03000000003</v>
          </cell>
          <cell r="K2897">
            <v>0</v>
          </cell>
        </row>
        <row r="2898">
          <cell r="F2898">
            <v>-782171.09</v>
          </cell>
          <cell r="G2898">
            <v>0</v>
          </cell>
          <cell r="I2898">
            <v>0</v>
          </cell>
          <cell r="J2898">
            <v>-782171.09</v>
          </cell>
          <cell r="K2898">
            <v>0</v>
          </cell>
        </row>
        <row r="2899">
          <cell r="F2899">
            <v>-141375.03</v>
          </cell>
          <cell r="G2899">
            <v>0</v>
          </cell>
          <cell r="I2899">
            <v>0</v>
          </cell>
          <cell r="J2899">
            <v>-141375.03</v>
          </cell>
          <cell r="K2899">
            <v>0</v>
          </cell>
        </row>
        <row r="2900">
          <cell r="F2900">
            <v>-21559.43</v>
          </cell>
          <cell r="G2900">
            <v>0</v>
          </cell>
          <cell r="I2900">
            <v>0</v>
          </cell>
          <cell r="J2900">
            <v>-21559.43</v>
          </cell>
          <cell r="K2900">
            <v>0</v>
          </cell>
        </row>
        <row r="2901">
          <cell r="F2901">
            <v>-20664.169999999998</v>
          </cell>
          <cell r="G2901">
            <v>0</v>
          </cell>
          <cell r="I2901">
            <v>0</v>
          </cell>
          <cell r="J2901">
            <v>-20664.169999999998</v>
          </cell>
          <cell r="K2901">
            <v>0</v>
          </cell>
        </row>
        <row r="2902">
          <cell r="F2902">
            <v>-1351500.05</v>
          </cell>
          <cell r="G2902">
            <v>0</v>
          </cell>
          <cell r="I2902">
            <v>0</v>
          </cell>
          <cell r="J2902">
            <v>-1351500.05</v>
          </cell>
          <cell r="K2902">
            <v>-653321</v>
          </cell>
        </row>
        <row r="2903">
          <cell r="F2903">
            <v>-190453.18</v>
          </cell>
          <cell r="G2903">
            <v>0</v>
          </cell>
          <cell r="I2903">
            <v>0</v>
          </cell>
          <cell r="J2903">
            <v>-190453.18</v>
          </cell>
          <cell r="K2903">
            <v>-198848</v>
          </cell>
        </row>
        <row r="2904">
          <cell r="F2904">
            <v>-276122.78000000003</v>
          </cell>
          <cell r="G2904">
            <v>0</v>
          </cell>
          <cell r="I2904">
            <v>0</v>
          </cell>
          <cell r="J2904">
            <v>-276122.78000000003</v>
          </cell>
          <cell r="K2904">
            <v>-169982</v>
          </cell>
        </row>
        <row r="2905">
          <cell r="F2905">
            <v>-20303.650000000001</v>
          </cell>
          <cell r="G2905">
            <v>0</v>
          </cell>
          <cell r="I2905">
            <v>0</v>
          </cell>
          <cell r="J2905">
            <v>-20303.650000000001</v>
          </cell>
          <cell r="K2905">
            <v>0</v>
          </cell>
        </row>
        <row r="2906">
          <cell r="F2906">
            <v>-10036.469999999999</v>
          </cell>
          <cell r="G2906">
            <v>0</v>
          </cell>
          <cell r="I2906">
            <v>0</v>
          </cell>
          <cell r="J2906">
            <v>-10036.469999999999</v>
          </cell>
          <cell r="K2906">
            <v>0</v>
          </cell>
        </row>
        <row r="2907">
          <cell r="F2907">
            <v>-23282.44</v>
          </cell>
          <cell r="G2907">
            <v>0</v>
          </cell>
          <cell r="I2907">
            <v>0</v>
          </cell>
          <cell r="J2907">
            <v>-23282.44</v>
          </cell>
          <cell r="K2907">
            <v>0</v>
          </cell>
        </row>
        <row r="2908">
          <cell r="F2908">
            <v>-16512.84</v>
          </cell>
          <cell r="G2908">
            <v>0</v>
          </cell>
          <cell r="I2908">
            <v>0</v>
          </cell>
          <cell r="J2908">
            <v>-16512.84</v>
          </cell>
          <cell r="K2908">
            <v>0</v>
          </cell>
        </row>
        <row r="2909">
          <cell r="F2909">
            <v>-66030.83</v>
          </cell>
          <cell r="G2909">
            <v>0</v>
          </cell>
          <cell r="I2909">
            <v>0</v>
          </cell>
          <cell r="J2909">
            <v>-66030.83</v>
          </cell>
          <cell r="K2909">
            <v>0</v>
          </cell>
        </row>
        <row r="2910">
          <cell r="F2910">
            <v>-332.27</v>
          </cell>
          <cell r="G2910">
            <v>0</v>
          </cell>
          <cell r="I2910">
            <v>0</v>
          </cell>
          <cell r="J2910">
            <v>-332.27</v>
          </cell>
          <cell r="K2910">
            <v>0</v>
          </cell>
        </row>
        <row r="2911">
          <cell r="F2911">
            <v>-20622.84</v>
          </cell>
          <cell r="G2911">
            <v>0</v>
          </cell>
          <cell r="I2911">
            <v>0</v>
          </cell>
          <cell r="J2911">
            <v>-20622.84</v>
          </cell>
          <cell r="K2911">
            <v>0</v>
          </cell>
        </row>
        <row r="2912">
          <cell r="F2912">
            <v>-9605.4500000000007</v>
          </cell>
          <cell r="G2912">
            <v>0</v>
          </cell>
          <cell r="I2912">
            <v>0</v>
          </cell>
          <cell r="J2912">
            <v>-9605.4500000000007</v>
          </cell>
          <cell r="K2912">
            <v>0</v>
          </cell>
        </row>
        <row r="2913">
          <cell r="F2913">
            <v>-23349.57</v>
          </cell>
          <cell r="G2913">
            <v>0</v>
          </cell>
          <cell r="I2913">
            <v>0</v>
          </cell>
          <cell r="J2913">
            <v>-23349.57</v>
          </cell>
          <cell r="K2913">
            <v>0</v>
          </cell>
        </row>
        <row r="2914">
          <cell r="F2914">
            <v>-16606.91</v>
          </cell>
          <cell r="G2914">
            <v>0</v>
          </cell>
          <cell r="I2914">
            <v>0</v>
          </cell>
          <cell r="J2914">
            <v>-16606.91</v>
          </cell>
          <cell r="K2914">
            <v>0</v>
          </cell>
        </row>
        <row r="2915">
          <cell r="F2915">
            <v>102.97</v>
          </cell>
          <cell r="G2915">
            <v>0</v>
          </cell>
          <cell r="I2915">
            <v>0</v>
          </cell>
          <cell r="J2915">
            <v>102.97</v>
          </cell>
          <cell r="K2915">
            <v>0</v>
          </cell>
        </row>
        <row r="2916">
          <cell r="F2916">
            <v>-86260.19</v>
          </cell>
          <cell r="G2916">
            <v>0</v>
          </cell>
          <cell r="I2916">
            <v>0</v>
          </cell>
          <cell r="J2916">
            <v>-86260.19</v>
          </cell>
          <cell r="K2916">
            <v>-34285</v>
          </cell>
        </row>
        <row r="2917">
          <cell r="F2917">
            <v>-3331.06</v>
          </cell>
          <cell r="G2917">
            <v>0</v>
          </cell>
          <cell r="I2917">
            <v>0</v>
          </cell>
          <cell r="J2917">
            <v>-3331.06</v>
          </cell>
          <cell r="K2917">
            <v>0</v>
          </cell>
        </row>
        <row r="2918">
          <cell r="F2918">
            <v>-24025.5</v>
          </cell>
          <cell r="G2918">
            <v>0</v>
          </cell>
          <cell r="I2918">
            <v>0</v>
          </cell>
          <cell r="J2918">
            <v>-24025.5</v>
          </cell>
          <cell r="K2918">
            <v>0</v>
          </cell>
        </row>
        <row r="2919">
          <cell r="F2919">
            <v>-4167.58</v>
          </cell>
          <cell r="G2919">
            <v>0</v>
          </cell>
          <cell r="I2919">
            <v>0</v>
          </cell>
          <cell r="J2919">
            <v>-4167.58</v>
          </cell>
          <cell r="K2919">
            <v>0</v>
          </cell>
        </row>
        <row r="2920">
          <cell r="F2920">
            <v>-589389.32999999996</v>
          </cell>
          <cell r="G2920">
            <v>0</v>
          </cell>
          <cell r="I2920">
            <v>0</v>
          </cell>
          <cell r="J2920">
            <v>-589389.32999999996</v>
          </cell>
          <cell r="K2920">
            <v>-947886</v>
          </cell>
        </row>
        <row r="2921">
          <cell r="F2921">
            <v>-75188.33</v>
          </cell>
          <cell r="G2921">
            <v>0</v>
          </cell>
          <cell r="I2921">
            <v>0</v>
          </cell>
          <cell r="J2921">
            <v>-75188.33</v>
          </cell>
          <cell r="K2921">
            <v>-35376</v>
          </cell>
        </row>
        <row r="2922">
          <cell r="F2922">
            <v>-202471.4</v>
          </cell>
          <cell r="G2922">
            <v>0</v>
          </cell>
          <cell r="I2922">
            <v>0</v>
          </cell>
          <cell r="J2922">
            <v>-202471.4</v>
          </cell>
          <cell r="K2922">
            <v>-82525</v>
          </cell>
        </row>
        <row r="2923">
          <cell r="F2923">
            <v>-13546.61</v>
          </cell>
          <cell r="G2923">
            <v>0</v>
          </cell>
          <cell r="I2923">
            <v>0</v>
          </cell>
          <cell r="J2923">
            <v>-13546.61</v>
          </cell>
          <cell r="K2923">
            <v>-6756</v>
          </cell>
        </row>
        <row r="2924">
          <cell r="F2924">
            <v>-133289.5</v>
          </cell>
          <cell r="G2924">
            <v>0</v>
          </cell>
          <cell r="I2924">
            <v>0</v>
          </cell>
          <cell r="J2924">
            <v>-133289.5</v>
          </cell>
          <cell r="K2924">
            <v>-51222</v>
          </cell>
        </row>
        <row r="2925">
          <cell r="F2925">
            <v>-8975.16</v>
          </cell>
          <cell r="G2925">
            <v>0</v>
          </cell>
          <cell r="I2925">
            <v>0</v>
          </cell>
          <cell r="J2925">
            <v>-8975.16</v>
          </cell>
          <cell r="K2925">
            <v>-4562</v>
          </cell>
        </row>
        <row r="2926">
          <cell r="F2926">
            <v>-158404.73000000001</v>
          </cell>
          <cell r="G2926">
            <v>0</v>
          </cell>
          <cell r="I2926">
            <v>0</v>
          </cell>
          <cell r="J2926">
            <v>-158404.73000000001</v>
          </cell>
          <cell r="K2926">
            <v>-69879</v>
          </cell>
        </row>
        <row r="2927">
          <cell r="F2927">
            <v>-3356616.47</v>
          </cell>
          <cell r="G2927">
            <v>0</v>
          </cell>
          <cell r="I2927">
            <v>0</v>
          </cell>
          <cell r="J2927">
            <v>-3356616.47</v>
          </cell>
          <cell r="K2927">
            <v>-1338383</v>
          </cell>
        </row>
        <row r="2928">
          <cell r="F2928">
            <v>-44443.4</v>
          </cell>
          <cell r="G2928">
            <v>0</v>
          </cell>
          <cell r="I2928">
            <v>0</v>
          </cell>
          <cell r="J2928">
            <v>-44443.4</v>
          </cell>
          <cell r="K2928">
            <v>-15038</v>
          </cell>
        </row>
        <row r="2929">
          <cell r="F2929">
            <v>-1392159.27</v>
          </cell>
          <cell r="G2929">
            <v>0</v>
          </cell>
          <cell r="I2929">
            <v>0</v>
          </cell>
          <cell r="J2929">
            <v>-1392159.27</v>
          </cell>
          <cell r="K2929">
            <v>-707223</v>
          </cell>
        </row>
        <row r="2930">
          <cell r="F2930">
            <v>-6641.67</v>
          </cell>
          <cell r="G2930">
            <v>0</v>
          </cell>
          <cell r="I2930">
            <v>0</v>
          </cell>
          <cell r="J2930">
            <v>-6641.67</v>
          </cell>
          <cell r="K2930">
            <v>0</v>
          </cell>
        </row>
        <row r="2931">
          <cell r="F2931">
            <v>-85698.37</v>
          </cell>
          <cell r="G2931">
            <v>0</v>
          </cell>
          <cell r="I2931">
            <v>0</v>
          </cell>
          <cell r="J2931">
            <v>-85698.37</v>
          </cell>
          <cell r="K2931">
            <v>-31490</v>
          </cell>
        </row>
        <row r="2932">
          <cell r="F2932">
            <v>-73393.19</v>
          </cell>
          <cell r="G2932">
            <v>0</v>
          </cell>
          <cell r="I2932">
            <v>0</v>
          </cell>
          <cell r="J2932">
            <v>-73393.19</v>
          </cell>
          <cell r="K2932">
            <v>-2700</v>
          </cell>
        </row>
        <row r="2933">
          <cell r="F2933">
            <v>0</v>
          </cell>
          <cell r="G2933">
            <v>0</v>
          </cell>
          <cell r="I2933">
            <v>0</v>
          </cell>
          <cell r="J2933">
            <v>0</v>
          </cell>
          <cell r="K2933">
            <v>-209178</v>
          </cell>
        </row>
        <row r="2934">
          <cell r="F2934">
            <v>0</v>
          </cell>
          <cell r="G2934">
            <v>0</v>
          </cell>
          <cell r="I2934">
            <v>0</v>
          </cell>
          <cell r="J2934">
            <v>0</v>
          </cell>
          <cell r="K2934">
            <v>-231747</v>
          </cell>
        </row>
        <row r="2935">
          <cell r="F2935">
            <v>0</v>
          </cell>
          <cell r="G2935">
            <v>0</v>
          </cell>
          <cell r="I2935">
            <v>0</v>
          </cell>
          <cell r="J2935">
            <v>0</v>
          </cell>
          <cell r="K2935">
            <v>-857</v>
          </cell>
        </row>
        <row r="2936">
          <cell r="F2936">
            <v>0</v>
          </cell>
          <cell r="G2936">
            <v>0</v>
          </cell>
          <cell r="I2936">
            <v>0</v>
          </cell>
          <cell r="J2936">
            <v>0</v>
          </cell>
          <cell r="K2936">
            <v>-72334</v>
          </cell>
        </row>
        <row r="2937">
          <cell r="F2937">
            <v>0</v>
          </cell>
          <cell r="G2937">
            <v>0</v>
          </cell>
          <cell r="I2937">
            <v>0</v>
          </cell>
          <cell r="J2937">
            <v>0</v>
          </cell>
          <cell r="K2937">
            <v>-213</v>
          </cell>
        </row>
        <row r="2938">
          <cell r="F2938">
            <v>0</v>
          </cell>
          <cell r="G2938">
            <v>0</v>
          </cell>
          <cell r="I2938">
            <v>0</v>
          </cell>
          <cell r="J2938">
            <v>0</v>
          </cell>
          <cell r="K2938">
            <v>-10090</v>
          </cell>
        </row>
        <row r="2939">
          <cell r="F2939">
            <v>-62653.5</v>
          </cell>
          <cell r="G2939">
            <v>0</v>
          </cell>
          <cell r="I2939">
            <v>0</v>
          </cell>
          <cell r="J2939">
            <v>-62653.5</v>
          </cell>
          <cell r="K2939">
            <v>-65132</v>
          </cell>
        </row>
        <row r="2940">
          <cell r="F2940">
            <v>0</v>
          </cell>
          <cell r="G2940">
            <v>0</v>
          </cell>
          <cell r="I2940">
            <v>0</v>
          </cell>
          <cell r="J2940">
            <v>0</v>
          </cell>
          <cell r="K2940">
            <v>-1497</v>
          </cell>
        </row>
        <row r="2941">
          <cell r="F2941">
            <v>-841763.58</v>
          </cell>
          <cell r="G2941">
            <v>0</v>
          </cell>
          <cell r="I2941">
            <v>0</v>
          </cell>
          <cell r="J2941">
            <v>-841763.58</v>
          </cell>
          <cell r="K2941">
            <v>-468102</v>
          </cell>
        </row>
        <row r="2942">
          <cell r="F2942">
            <v>-2651926.33</v>
          </cell>
          <cell r="G2942">
            <v>0</v>
          </cell>
          <cell r="I2942">
            <v>0</v>
          </cell>
          <cell r="J2942">
            <v>-2651926.33</v>
          </cell>
          <cell r="K2942">
            <v>-1340453</v>
          </cell>
        </row>
        <row r="2943">
          <cell r="F2943">
            <v>-514343.08</v>
          </cell>
          <cell r="G2943">
            <v>0</v>
          </cell>
          <cell r="I2943">
            <v>0</v>
          </cell>
          <cell r="J2943">
            <v>-514343.08</v>
          </cell>
          <cell r="K2943">
            <v>-204814</v>
          </cell>
        </row>
        <row r="2944">
          <cell r="F2944">
            <v>-1204</v>
          </cell>
          <cell r="G2944">
            <v>0</v>
          </cell>
          <cell r="I2944">
            <v>0</v>
          </cell>
          <cell r="J2944">
            <v>-1204</v>
          </cell>
          <cell r="K2944">
            <v>-338</v>
          </cell>
        </row>
        <row r="2945">
          <cell r="F2945">
            <v>-140460.48000000001</v>
          </cell>
          <cell r="G2945">
            <v>0</v>
          </cell>
          <cell r="I2945">
            <v>0</v>
          </cell>
          <cell r="J2945">
            <v>-140460.48000000001</v>
          </cell>
          <cell r="K2945">
            <v>-22442</v>
          </cell>
        </row>
        <row r="2946">
          <cell r="F2946">
            <v>-11860</v>
          </cell>
          <cell r="G2946">
            <v>0</v>
          </cell>
          <cell r="I2946">
            <v>0</v>
          </cell>
          <cell r="J2946">
            <v>-11860</v>
          </cell>
          <cell r="K2946">
            <v>-24261</v>
          </cell>
        </row>
        <row r="2947">
          <cell r="F2947">
            <v>-293427.49</v>
          </cell>
          <cell r="G2947">
            <v>0</v>
          </cell>
          <cell r="I2947">
            <v>0</v>
          </cell>
          <cell r="J2947">
            <v>-293427.49</v>
          </cell>
          <cell r="K2947">
            <v>-439754</v>
          </cell>
        </row>
        <row r="2948">
          <cell r="F2948">
            <v>-6881.38</v>
          </cell>
          <cell r="G2948">
            <v>0</v>
          </cell>
          <cell r="I2948">
            <v>0</v>
          </cell>
          <cell r="J2948">
            <v>-6881.38</v>
          </cell>
          <cell r="K2948">
            <v>-24377</v>
          </cell>
        </row>
        <row r="2949">
          <cell r="F2949">
            <v>42320.36</v>
          </cell>
          <cell r="G2949">
            <v>0</v>
          </cell>
          <cell r="I2949">
            <v>0</v>
          </cell>
          <cell r="J2949">
            <v>42320.36</v>
          </cell>
          <cell r="K2949">
            <v>0</v>
          </cell>
        </row>
        <row r="2950">
          <cell r="F2950">
            <v>-28489.57</v>
          </cell>
          <cell r="G2950">
            <v>0</v>
          </cell>
          <cell r="I2950">
            <v>0</v>
          </cell>
          <cell r="J2950">
            <v>-28489.57</v>
          </cell>
          <cell r="K2950">
            <v>-22546</v>
          </cell>
        </row>
        <row r="2951">
          <cell r="F2951">
            <v>-1373864.88</v>
          </cell>
          <cell r="G2951">
            <v>0</v>
          </cell>
          <cell r="I2951">
            <v>0</v>
          </cell>
          <cell r="J2951">
            <v>-1373864.88</v>
          </cell>
          <cell r="K2951">
            <v>-549925</v>
          </cell>
        </row>
        <row r="2952">
          <cell r="F2952">
            <v>0</v>
          </cell>
          <cell r="G2952">
            <v>0</v>
          </cell>
          <cell r="I2952">
            <v>0</v>
          </cell>
          <cell r="J2952">
            <v>0</v>
          </cell>
          <cell r="K2952">
            <v>-8000</v>
          </cell>
        </row>
        <row r="2953">
          <cell r="F2953">
            <v>0</v>
          </cell>
          <cell r="G2953">
            <v>0</v>
          </cell>
          <cell r="I2953">
            <v>0</v>
          </cell>
          <cell r="J2953">
            <v>0</v>
          </cell>
          <cell r="K2953">
            <v>-190</v>
          </cell>
        </row>
        <row r="2954">
          <cell r="F2954">
            <v>988624.97</v>
          </cell>
          <cell r="G2954">
            <v>0</v>
          </cell>
          <cell r="I2954">
            <v>0</v>
          </cell>
          <cell r="J2954">
            <v>988624.97</v>
          </cell>
          <cell r="K2954">
            <v>859560</v>
          </cell>
        </row>
        <row r="2955">
          <cell r="F2955">
            <v>115581.64</v>
          </cell>
          <cell r="G2955">
            <v>0</v>
          </cell>
          <cell r="I2955">
            <v>0</v>
          </cell>
          <cell r="J2955">
            <v>115581.64</v>
          </cell>
          <cell r="K2955">
            <v>0</v>
          </cell>
        </row>
        <row r="2956">
          <cell r="F2956">
            <v>745694.08</v>
          </cell>
          <cell r="G2956">
            <v>0</v>
          </cell>
          <cell r="I2956">
            <v>0</v>
          </cell>
          <cell r="J2956">
            <v>745694.08</v>
          </cell>
          <cell r="K2956">
            <v>0</v>
          </cell>
        </row>
        <row r="2957">
          <cell r="F2957">
            <v>284963.28999999998</v>
          </cell>
          <cell r="G2957">
            <v>0</v>
          </cell>
          <cell r="I2957">
            <v>0</v>
          </cell>
          <cell r="J2957">
            <v>284963.28999999998</v>
          </cell>
          <cell r="K2957">
            <v>0</v>
          </cell>
        </row>
        <row r="2958">
          <cell r="F2958">
            <v>11119.23</v>
          </cell>
          <cell r="G2958">
            <v>0</v>
          </cell>
          <cell r="I2958">
            <v>0</v>
          </cell>
          <cell r="J2958">
            <v>11119.23</v>
          </cell>
          <cell r="K2958">
            <v>0</v>
          </cell>
        </row>
        <row r="2959">
          <cell r="F2959">
            <v>259794.12</v>
          </cell>
          <cell r="G2959">
            <v>0</v>
          </cell>
          <cell r="I2959">
            <v>0</v>
          </cell>
          <cell r="J2959">
            <v>259794.12</v>
          </cell>
          <cell r="K2959">
            <v>0</v>
          </cell>
        </row>
        <row r="2960">
          <cell r="F2960">
            <v>2554.65</v>
          </cell>
          <cell r="G2960">
            <v>0</v>
          </cell>
          <cell r="I2960">
            <v>0</v>
          </cell>
          <cell r="J2960">
            <v>2554.65</v>
          </cell>
          <cell r="K2960">
            <v>0</v>
          </cell>
        </row>
        <row r="2961">
          <cell r="F2961">
            <v>0</v>
          </cell>
          <cell r="G2961">
            <v>0</v>
          </cell>
          <cell r="I2961">
            <v>0</v>
          </cell>
          <cell r="J2961">
            <v>0</v>
          </cell>
          <cell r="K2961">
            <v>42</v>
          </cell>
        </row>
        <row r="2962">
          <cell r="F2962">
            <v>-71639787.569999963</v>
          </cell>
          <cell r="G2962">
            <v>0</v>
          </cell>
          <cell r="I2962">
            <v>0</v>
          </cell>
          <cell r="J2962">
            <v>-71639787.569999963</v>
          </cell>
          <cell r="K2962">
            <v>-127915541</v>
          </cell>
        </row>
        <row r="2963">
          <cell r="F2963">
            <v>0</v>
          </cell>
          <cell r="G2963">
            <v>0</v>
          </cell>
          <cell r="I2963">
            <v>0</v>
          </cell>
          <cell r="J2963">
            <v>0</v>
          </cell>
          <cell r="K2963">
            <v>-5394562</v>
          </cell>
        </row>
        <row r="2964">
          <cell r="F2964">
            <v>0</v>
          </cell>
          <cell r="G2964">
            <v>0</v>
          </cell>
          <cell r="I2964">
            <v>0</v>
          </cell>
          <cell r="J2964">
            <v>0</v>
          </cell>
          <cell r="K2964">
            <v>-387524</v>
          </cell>
        </row>
        <row r="2965">
          <cell r="F2965">
            <v>0</v>
          </cell>
          <cell r="G2965">
            <v>0</v>
          </cell>
          <cell r="I2965">
            <v>0</v>
          </cell>
          <cell r="J2965">
            <v>0</v>
          </cell>
          <cell r="K2965">
            <v>-72661</v>
          </cell>
        </row>
        <row r="2966">
          <cell r="F2966">
            <v>0</v>
          </cell>
          <cell r="G2966">
            <v>0</v>
          </cell>
          <cell r="I2966">
            <v>0</v>
          </cell>
          <cell r="J2966">
            <v>0</v>
          </cell>
          <cell r="K2966">
            <v>-83494</v>
          </cell>
        </row>
        <row r="2967">
          <cell r="F2967">
            <v>0</v>
          </cell>
          <cell r="G2967">
            <v>0</v>
          </cell>
          <cell r="I2967">
            <v>0</v>
          </cell>
          <cell r="J2967">
            <v>0</v>
          </cell>
          <cell r="K2967">
            <v>130590</v>
          </cell>
        </row>
        <row r="2968">
          <cell r="F2968">
            <v>0</v>
          </cell>
          <cell r="G2968">
            <v>0</v>
          </cell>
          <cell r="I2968">
            <v>0</v>
          </cell>
          <cell r="J2968">
            <v>0</v>
          </cell>
          <cell r="K2968">
            <v>-75980</v>
          </cell>
        </row>
        <row r="2969">
          <cell r="F2969">
            <v>0</v>
          </cell>
          <cell r="G2969">
            <v>0</v>
          </cell>
          <cell r="I2969">
            <v>0</v>
          </cell>
          <cell r="J2969">
            <v>0</v>
          </cell>
          <cell r="K2969">
            <v>-69735</v>
          </cell>
        </row>
        <row r="2970">
          <cell r="F2970">
            <v>0</v>
          </cell>
          <cell r="G2970">
            <v>0</v>
          </cell>
          <cell r="I2970">
            <v>0</v>
          </cell>
          <cell r="J2970">
            <v>0</v>
          </cell>
          <cell r="K2970">
            <v>-2452</v>
          </cell>
        </row>
        <row r="2971">
          <cell r="F2971">
            <v>0</v>
          </cell>
          <cell r="G2971">
            <v>0</v>
          </cell>
          <cell r="I2971">
            <v>0</v>
          </cell>
          <cell r="J2971">
            <v>0</v>
          </cell>
          <cell r="K2971">
            <v>-657647</v>
          </cell>
        </row>
        <row r="2972">
          <cell r="F2972">
            <v>0</v>
          </cell>
          <cell r="G2972">
            <v>0</v>
          </cell>
          <cell r="I2972">
            <v>0</v>
          </cell>
          <cell r="J2972">
            <v>0</v>
          </cell>
          <cell r="K2972">
            <v>-17465</v>
          </cell>
        </row>
        <row r="2973">
          <cell r="F2973">
            <v>0</v>
          </cell>
          <cell r="G2973">
            <v>0</v>
          </cell>
          <cell r="I2973">
            <v>0</v>
          </cell>
          <cell r="J2973">
            <v>0</v>
          </cell>
          <cell r="K2973">
            <v>-499</v>
          </cell>
        </row>
        <row r="2974">
          <cell r="F2974">
            <v>0</v>
          </cell>
          <cell r="G2974">
            <v>0</v>
          </cell>
          <cell r="I2974">
            <v>0</v>
          </cell>
          <cell r="J2974">
            <v>0</v>
          </cell>
          <cell r="K2974">
            <v>-256352</v>
          </cell>
        </row>
        <row r="2975">
          <cell r="F2975">
            <v>0</v>
          </cell>
          <cell r="G2975">
            <v>0</v>
          </cell>
          <cell r="I2975">
            <v>0</v>
          </cell>
          <cell r="J2975">
            <v>0</v>
          </cell>
          <cell r="K2975">
            <v>-451883</v>
          </cell>
        </row>
        <row r="2976">
          <cell r="F2976">
            <v>0</v>
          </cell>
          <cell r="G2976">
            <v>0</v>
          </cell>
          <cell r="I2976">
            <v>0</v>
          </cell>
          <cell r="J2976">
            <v>0</v>
          </cell>
          <cell r="K2976">
            <v>-52664</v>
          </cell>
        </row>
        <row r="2977">
          <cell r="F2977">
            <v>0</v>
          </cell>
          <cell r="G2977">
            <v>0</v>
          </cell>
          <cell r="I2977">
            <v>0</v>
          </cell>
          <cell r="J2977">
            <v>0</v>
          </cell>
          <cell r="K2977">
            <v>-254435</v>
          </cell>
        </row>
        <row r="2978">
          <cell r="F2978">
            <v>0</v>
          </cell>
          <cell r="G2978">
            <v>0</v>
          </cell>
          <cell r="I2978">
            <v>0</v>
          </cell>
          <cell r="J2978">
            <v>0</v>
          </cell>
          <cell r="K2978">
            <v>-748</v>
          </cell>
        </row>
        <row r="2979">
          <cell r="F2979">
            <v>0</v>
          </cell>
          <cell r="G2979">
            <v>0</v>
          </cell>
          <cell r="I2979">
            <v>0</v>
          </cell>
          <cell r="J2979">
            <v>0</v>
          </cell>
          <cell r="K2979">
            <v>-129343</v>
          </cell>
        </row>
        <row r="2980">
          <cell r="F2980">
            <v>-438977.98</v>
          </cell>
          <cell r="G2980">
            <v>0</v>
          </cell>
          <cell r="I2980">
            <v>0</v>
          </cell>
          <cell r="J2980">
            <v>-438977.98</v>
          </cell>
          <cell r="K2980">
            <v>0</v>
          </cell>
        </row>
        <row r="2981">
          <cell r="F2981">
            <v>-251079.32</v>
          </cell>
          <cell r="G2981">
            <v>0</v>
          </cell>
          <cell r="I2981">
            <v>0</v>
          </cell>
          <cell r="J2981">
            <v>-251079.32</v>
          </cell>
          <cell r="K2981">
            <v>0</v>
          </cell>
        </row>
        <row r="2982">
          <cell r="F2982">
            <v>-212685.53</v>
          </cell>
          <cell r="G2982">
            <v>0</v>
          </cell>
          <cell r="I2982">
            <v>0</v>
          </cell>
          <cell r="J2982">
            <v>-212685.53</v>
          </cell>
          <cell r="K2982">
            <v>0</v>
          </cell>
        </row>
        <row r="2983">
          <cell r="F2983">
            <v>-639441.32999999996</v>
          </cell>
          <cell r="G2983">
            <v>0</v>
          </cell>
          <cell r="I2983">
            <v>0</v>
          </cell>
          <cell r="J2983">
            <v>-639441.32999999996</v>
          </cell>
          <cell r="K2983">
            <v>0</v>
          </cell>
        </row>
        <row r="2984">
          <cell r="F2984">
            <v>-2960096.04</v>
          </cell>
          <cell r="G2984">
            <v>0</v>
          </cell>
          <cell r="I2984">
            <v>0</v>
          </cell>
          <cell r="J2984">
            <v>-2960096.04</v>
          </cell>
          <cell r="K2984">
            <v>-2935614</v>
          </cell>
        </row>
        <row r="2985">
          <cell r="F2985">
            <v>-155453.63</v>
          </cell>
          <cell r="G2985">
            <v>0</v>
          </cell>
          <cell r="I2985">
            <v>0</v>
          </cell>
          <cell r="J2985">
            <v>-155453.63</v>
          </cell>
          <cell r="K2985">
            <v>0</v>
          </cell>
        </row>
        <row r="2986">
          <cell r="F2986">
            <v>-48068.19</v>
          </cell>
          <cell r="G2986">
            <v>0</v>
          </cell>
          <cell r="I2986">
            <v>0</v>
          </cell>
          <cell r="J2986">
            <v>-48068.19</v>
          </cell>
          <cell r="K2986">
            <v>-34074</v>
          </cell>
        </row>
        <row r="2987">
          <cell r="F2987">
            <v>-10497.3</v>
          </cell>
          <cell r="G2987">
            <v>0</v>
          </cell>
          <cell r="I2987">
            <v>0</v>
          </cell>
          <cell r="J2987">
            <v>-10497.3</v>
          </cell>
          <cell r="K2987">
            <v>-346</v>
          </cell>
        </row>
        <row r="2988">
          <cell r="F2988">
            <v>-70386.16</v>
          </cell>
          <cell r="G2988">
            <v>0</v>
          </cell>
          <cell r="I2988">
            <v>0</v>
          </cell>
          <cell r="J2988">
            <v>-70386.16</v>
          </cell>
          <cell r="K2988">
            <v>0</v>
          </cell>
        </row>
        <row r="2989">
          <cell r="F2989">
            <v>-59802.41</v>
          </cell>
          <cell r="G2989">
            <v>0</v>
          </cell>
          <cell r="I2989">
            <v>0</v>
          </cell>
          <cell r="J2989">
            <v>-59802.41</v>
          </cell>
          <cell r="K2989">
            <v>-40063</v>
          </cell>
        </row>
        <row r="2990">
          <cell r="F2990">
            <v>-425472.51</v>
          </cell>
          <cell r="G2990">
            <v>0</v>
          </cell>
          <cell r="I2990">
            <v>0</v>
          </cell>
          <cell r="J2990">
            <v>-425472.51</v>
          </cell>
          <cell r="K2990">
            <v>-408729</v>
          </cell>
        </row>
        <row r="2991">
          <cell r="F2991">
            <v>-144984.32000000001</v>
          </cell>
          <cell r="G2991">
            <v>0</v>
          </cell>
          <cell r="I2991">
            <v>0</v>
          </cell>
          <cell r="J2991">
            <v>-144984.32000000001</v>
          </cell>
          <cell r="K2991">
            <v>0</v>
          </cell>
        </row>
        <row r="2992">
          <cell r="F2992">
            <v>-102665.27</v>
          </cell>
          <cell r="G2992">
            <v>0</v>
          </cell>
          <cell r="I2992">
            <v>0</v>
          </cell>
          <cell r="J2992">
            <v>-102665.27</v>
          </cell>
          <cell r="K2992">
            <v>0</v>
          </cell>
        </row>
        <row r="2993">
          <cell r="F2993">
            <v>-11983.12</v>
          </cell>
          <cell r="G2993">
            <v>0</v>
          </cell>
          <cell r="I2993">
            <v>0</v>
          </cell>
          <cell r="J2993">
            <v>-11983.12</v>
          </cell>
          <cell r="K2993">
            <v>0</v>
          </cell>
        </row>
        <row r="2994">
          <cell r="F2994">
            <v>-55998.43</v>
          </cell>
          <cell r="G2994">
            <v>0</v>
          </cell>
          <cell r="I2994">
            <v>0</v>
          </cell>
          <cell r="J2994">
            <v>-55998.43</v>
          </cell>
          <cell r="K2994">
            <v>0</v>
          </cell>
        </row>
        <row r="2995">
          <cell r="F2995">
            <v>-2272.5300000000002</v>
          </cell>
          <cell r="G2995">
            <v>0</v>
          </cell>
          <cell r="I2995">
            <v>0</v>
          </cell>
          <cell r="J2995">
            <v>-2272.5300000000002</v>
          </cell>
          <cell r="K2995">
            <v>0</v>
          </cell>
        </row>
        <row r="2996">
          <cell r="F2996">
            <v>-36164.54</v>
          </cell>
          <cell r="G2996">
            <v>0</v>
          </cell>
          <cell r="I2996">
            <v>0</v>
          </cell>
          <cell r="J2996">
            <v>-36164.54</v>
          </cell>
          <cell r="K2996">
            <v>0</v>
          </cell>
        </row>
        <row r="2997">
          <cell r="F2997">
            <v>-102464.8</v>
          </cell>
          <cell r="G2997">
            <v>0</v>
          </cell>
          <cell r="I2997">
            <v>0</v>
          </cell>
          <cell r="J2997">
            <v>-102464.8</v>
          </cell>
          <cell r="K2997">
            <v>0</v>
          </cell>
        </row>
        <row r="2998">
          <cell r="F2998">
            <v>-11932.32</v>
          </cell>
          <cell r="G2998">
            <v>0</v>
          </cell>
          <cell r="I2998">
            <v>0</v>
          </cell>
          <cell r="J2998">
            <v>-11932.32</v>
          </cell>
          <cell r="K2998">
            <v>0</v>
          </cell>
        </row>
        <row r="2999">
          <cell r="F2999">
            <v>-2229.91</v>
          </cell>
          <cell r="G2999">
            <v>0</v>
          </cell>
          <cell r="I2999">
            <v>0</v>
          </cell>
          <cell r="J2999">
            <v>-2229.91</v>
          </cell>
          <cell r="K2999">
            <v>0</v>
          </cell>
        </row>
        <row r="3000">
          <cell r="F3000">
            <v>-2272.5300000000002</v>
          </cell>
          <cell r="G3000">
            <v>0</v>
          </cell>
          <cell r="I3000">
            <v>0</v>
          </cell>
          <cell r="J3000">
            <v>-2272.5300000000002</v>
          </cell>
          <cell r="K3000">
            <v>0</v>
          </cell>
        </row>
        <row r="3001">
          <cell r="F3001">
            <v>-191954.57</v>
          </cell>
          <cell r="G3001">
            <v>0</v>
          </cell>
          <cell r="I3001">
            <v>0</v>
          </cell>
          <cell r="J3001">
            <v>-191954.57</v>
          </cell>
          <cell r="K3001">
            <v>-104400</v>
          </cell>
        </row>
        <row r="3002">
          <cell r="F3002">
            <v>-32211.34</v>
          </cell>
          <cell r="G3002">
            <v>0</v>
          </cell>
          <cell r="I3002">
            <v>0</v>
          </cell>
          <cell r="J3002">
            <v>-32211.34</v>
          </cell>
          <cell r="K3002">
            <v>-30869</v>
          </cell>
        </row>
        <row r="3003">
          <cell r="F3003">
            <v>-67929.84</v>
          </cell>
          <cell r="G3003">
            <v>0</v>
          </cell>
          <cell r="I3003">
            <v>0</v>
          </cell>
          <cell r="J3003">
            <v>-67929.84</v>
          </cell>
          <cell r="K3003">
            <v>-44675</v>
          </cell>
        </row>
        <row r="3004">
          <cell r="F3004">
            <v>-4317.7</v>
          </cell>
          <cell r="G3004">
            <v>0</v>
          </cell>
          <cell r="I3004">
            <v>0</v>
          </cell>
          <cell r="J3004">
            <v>-4317.7</v>
          </cell>
          <cell r="K3004">
            <v>0</v>
          </cell>
        </row>
        <row r="3005">
          <cell r="F3005">
            <v>-799.97</v>
          </cell>
          <cell r="G3005">
            <v>0</v>
          </cell>
          <cell r="I3005">
            <v>0</v>
          </cell>
          <cell r="J3005">
            <v>-799.97</v>
          </cell>
          <cell r="K3005">
            <v>0</v>
          </cell>
        </row>
        <row r="3006">
          <cell r="F3006">
            <v>-5588.14</v>
          </cell>
          <cell r="G3006">
            <v>0</v>
          </cell>
          <cell r="I3006">
            <v>0</v>
          </cell>
          <cell r="J3006">
            <v>-5588.14</v>
          </cell>
          <cell r="K3006">
            <v>0</v>
          </cell>
        </row>
        <row r="3007">
          <cell r="F3007">
            <v>-3242.36</v>
          </cell>
          <cell r="G3007">
            <v>0</v>
          </cell>
          <cell r="I3007">
            <v>0</v>
          </cell>
          <cell r="J3007">
            <v>-3242.36</v>
          </cell>
          <cell r="K3007">
            <v>0</v>
          </cell>
        </row>
        <row r="3008">
          <cell r="F3008">
            <v>-19897.05</v>
          </cell>
          <cell r="G3008">
            <v>0</v>
          </cell>
          <cell r="I3008">
            <v>0</v>
          </cell>
          <cell r="J3008">
            <v>-19897.05</v>
          </cell>
          <cell r="K3008">
            <v>0</v>
          </cell>
        </row>
        <row r="3009">
          <cell r="F3009">
            <v>-4342.57</v>
          </cell>
          <cell r="G3009">
            <v>0</v>
          </cell>
          <cell r="I3009">
            <v>0</v>
          </cell>
          <cell r="J3009">
            <v>-4342.57</v>
          </cell>
          <cell r="K3009">
            <v>0</v>
          </cell>
        </row>
        <row r="3010">
          <cell r="F3010">
            <v>-799.97</v>
          </cell>
          <cell r="G3010">
            <v>0</v>
          </cell>
          <cell r="I3010">
            <v>0</v>
          </cell>
          <cell r="J3010">
            <v>-799.97</v>
          </cell>
          <cell r="K3010">
            <v>0</v>
          </cell>
        </row>
        <row r="3011">
          <cell r="F3011">
            <v>-5588.14</v>
          </cell>
          <cell r="G3011">
            <v>0</v>
          </cell>
          <cell r="I3011">
            <v>0</v>
          </cell>
          <cell r="J3011">
            <v>-5588.14</v>
          </cell>
          <cell r="K3011">
            <v>0</v>
          </cell>
        </row>
        <row r="3012">
          <cell r="F3012">
            <v>-3242.36</v>
          </cell>
          <cell r="G3012">
            <v>0</v>
          </cell>
          <cell r="I3012">
            <v>0</v>
          </cell>
          <cell r="J3012">
            <v>-3242.36</v>
          </cell>
          <cell r="K3012">
            <v>0</v>
          </cell>
        </row>
        <row r="3013">
          <cell r="F3013">
            <v>-19152.52</v>
          </cell>
          <cell r="G3013">
            <v>0</v>
          </cell>
          <cell r="I3013">
            <v>0</v>
          </cell>
          <cell r="J3013">
            <v>-19152.52</v>
          </cell>
          <cell r="K3013">
            <v>-46236</v>
          </cell>
        </row>
        <row r="3014">
          <cell r="F3014">
            <v>-950.84</v>
          </cell>
          <cell r="G3014">
            <v>0</v>
          </cell>
          <cell r="I3014">
            <v>0</v>
          </cell>
          <cell r="J3014">
            <v>-950.84</v>
          </cell>
          <cell r="K3014">
            <v>0</v>
          </cell>
        </row>
        <row r="3015">
          <cell r="F3015">
            <v>-1586.13</v>
          </cell>
          <cell r="G3015">
            <v>0</v>
          </cell>
          <cell r="I3015">
            <v>0</v>
          </cell>
          <cell r="J3015">
            <v>-1586.13</v>
          </cell>
          <cell r="K3015">
            <v>0</v>
          </cell>
        </row>
        <row r="3016">
          <cell r="F3016">
            <v>0</v>
          </cell>
          <cell r="G3016">
            <v>0</v>
          </cell>
          <cell r="I3016">
            <v>0</v>
          </cell>
          <cell r="J3016">
            <v>0</v>
          </cell>
          <cell r="K3016">
            <v>-11441</v>
          </cell>
        </row>
        <row r="3017">
          <cell r="F3017">
            <v>-488259.39</v>
          </cell>
          <cell r="G3017">
            <v>0</v>
          </cell>
          <cell r="I3017">
            <v>0</v>
          </cell>
          <cell r="J3017">
            <v>-488259.39</v>
          </cell>
          <cell r="K3017">
            <v>-310794</v>
          </cell>
        </row>
        <row r="3018">
          <cell r="F3018">
            <v>-19730.189999999999</v>
          </cell>
          <cell r="G3018">
            <v>0</v>
          </cell>
          <cell r="I3018">
            <v>0</v>
          </cell>
          <cell r="J3018">
            <v>-19730.189999999999</v>
          </cell>
          <cell r="K3018">
            <v>-7295</v>
          </cell>
        </row>
        <row r="3019">
          <cell r="F3019">
            <v>-16450.57</v>
          </cell>
          <cell r="G3019">
            <v>0</v>
          </cell>
          <cell r="I3019">
            <v>0</v>
          </cell>
          <cell r="J3019">
            <v>-16450.57</v>
          </cell>
          <cell r="K3019">
            <v>-11139</v>
          </cell>
        </row>
        <row r="3020">
          <cell r="F3020">
            <v>-5619.28</v>
          </cell>
          <cell r="G3020">
            <v>0</v>
          </cell>
          <cell r="I3020">
            <v>0</v>
          </cell>
          <cell r="J3020">
            <v>-5619.28</v>
          </cell>
          <cell r="K3020">
            <v>-1803</v>
          </cell>
        </row>
        <row r="3021">
          <cell r="F3021">
            <v>-10068.969999999999</v>
          </cell>
          <cell r="G3021">
            <v>0</v>
          </cell>
          <cell r="I3021">
            <v>0</v>
          </cell>
          <cell r="J3021">
            <v>-10068.969999999999</v>
          </cell>
          <cell r="K3021">
            <v>-3007</v>
          </cell>
        </row>
        <row r="3022">
          <cell r="F3022">
            <v>0</v>
          </cell>
          <cell r="G3022">
            <v>0</v>
          </cell>
          <cell r="I3022">
            <v>0</v>
          </cell>
          <cell r="J3022">
            <v>0</v>
          </cell>
          <cell r="K3022">
            <v>-5857</v>
          </cell>
        </row>
        <row r="3023">
          <cell r="F3023">
            <v>-38630.33</v>
          </cell>
          <cell r="G3023">
            <v>0</v>
          </cell>
          <cell r="I3023">
            <v>0</v>
          </cell>
          <cell r="J3023">
            <v>-38630.33</v>
          </cell>
          <cell r="K3023">
            <v>-14942</v>
          </cell>
        </row>
        <row r="3024">
          <cell r="F3024">
            <v>-389227.86</v>
          </cell>
          <cell r="G3024">
            <v>0</v>
          </cell>
          <cell r="I3024">
            <v>0</v>
          </cell>
          <cell r="J3024">
            <v>-389227.86</v>
          </cell>
          <cell r="K3024">
            <v>-168372</v>
          </cell>
        </row>
        <row r="3025">
          <cell r="F3025">
            <v>-7715.05</v>
          </cell>
          <cell r="G3025">
            <v>0</v>
          </cell>
          <cell r="I3025">
            <v>0</v>
          </cell>
          <cell r="J3025">
            <v>-7715.05</v>
          </cell>
          <cell r="K3025">
            <v>-3180</v>
          </cell>
        </row>
        <row r="3026">
          <cell r="F3026">
            <v>-553.99</v>
          </cell>
          <cell r="G3026">
            <v>0</v>
          </cell>
          <cell r="I3026">
            <v>0</v>
          </cell>
          <cell r="J3026">
            <v>-553.99</v>
          </cell>
          <cell r="K3026">
            <v>0</v>
          </cell>
        </row>
        <row r="3027">
          <cell r="F3027">
            <v>-7940.7</v>
          </cell>
          <cell r="G3027">
            <v>0</v>
          </cell>
          <cell r="I3027">
            <v>0</v>
          </cell>
          <cell r="J3027">
            <v>-7940.7</v>
          </cell>
          <cell r="K3027">
            <v>-5554</v>
          </cell>
        </row>
        <row r="3028">
          <cell r="F3028">
            <v>-131050.05</v>
          </cell>
          <cell r="G3028">
            <v>0</v>
          </cell>
          <cell r="I3028">
            <v>0</v>
          </cell>
          <cell r="J3028">
            <v>-131050.05</v>
          </cell>
          <cell r="K3028">
            <v>-73679</v>
          </cell>
        </row>
        <row r="3029">
          <cell r="F3029">
            <v>-326886.09999999998</v>
          </cell>
          <cell r="G3029">
            <v>0</v>
          </cell>
          <cell r="I3029">
            <v>0</v>
          </cell>
          <cell r="J3029">
            <v>-326886.09999999998</v>
          </cell>
          <cell r="K3029">
            <v>-181276</v>
          </cell>
        </row>
        <row r="3030">
          <cell r="F3030">
            <v>-62606.32</v>
          </cell>
          <cell r="G3030">
            <v>0</v>
          </cell>
          <cell r="I3030">
            <v>0</v>
          </cell>
          <cell r="J3030">
            <v>-62606.32</v>
          </cell>
          <cell r="K3030">
            <v>-30008</v>
          </cell>
        </row>
        <row r="3031">
          <cell r="F3031">
            <v>-24</v>
          </cell>
          <cell r="G3031">
            <v>0</v>
          </cell>
          <cell r="I3031">
            <v>0</v>
          </cell>
          <cell r="J3031">
            <v>-24</v>
          </cell>
          <cell r="K3031">
            <v>-16</v>
          </cell>
        </row>
        <row r="3032">
          <cell r="F3032">
            <v>-35741.65</v>
          </cell>
          <cell r="G3032">
            <v>0</v>
          </cell>
          <cell r="I3032">
            <v>0</v>
          </cell>
          <cell r="J3032">
            <v>-35741.65</v>
          </cell>
          <cell r="K3032">
            <v>-14778</v>
          </cell>
        </row>
        <row r="3033">
          <cell r="F3033">
            <v>126876.35</v>
          </cell>
          <cell r="G3033">
            <v>0</v>
          </cell>
          <cell r="I3033">
            <v>0</v>
          </cell>
          <cell r="J3033">
            <v>126876.35</v>
          </cell>
          <cell r="K3033">
            <v>119670</v>
          </cell>
        </row>
        <row r="3034">
          <cell r="F3034">
            <v>12316.07</v>
          </cell>
          <cell r="G3034">
            <v>0</v>
          </cell>
          <cell r="I3034">
            <v>0</v>
          </cell>
          <cell r="J3034">
            <v>12316.07</v>
          </cell>
          <cell r="K3034">
            <v>0</v>
          </cell>
        </row>
        <row r="3035">
          <cell r="F3035">
            <v>99810.89</v>
          </cell>
          <cell r="G3035">
            <v>0</v>
          </cell>
          <cell r="I3035">
            <v>0</v>
          </cell>
          <cell r="J3035">
            <v>99810.89</v>
          </cell>
          <cell r="K3035">
            <v>0</v>
          </cell>
        </row>
        <row r="3036">
          <cell r="F3036">
            <v>34059.18</v>
          </cell>
          <cell r="G3036">
            <v>0</v>
          </cell>
          <cell r="I3036">
            <v>0</v>
          </cell>
          <cell r="J3036">
            <v>34059.18</v>
          </cell>
          <cell r="K3036">
            <v>0</v>
          </cell>
        </row>
        <row r="3037">
          <cell r="F3037">
            <v>1780.86</v>
          </cell>
          <cell r="G3037">
            <v>0</v>
          </cell>
          <cell r="I3037">
            <v>0</v>
          </cell>
          <cell r="J3037">
            <v>1780.86</v>
          </cell>
          <cell r="K3037">
            <v>0</v>
          </cell>
        </row>
        <row r="3038">
          <cell r="F3038">
            <v>32199.48</v>
          </cell>
          <cell r="G3038">
            <v>0</v>
          </cell>
          <cell r="I3038">
            <v>0</v>
          </cell>
          <cell r="J3038">
            <v>32199.48</v>
          </cell>
          <cell r="K3038">
            <v>0</v>
          </cell>
        </row>
        <row r="3039">
          <cell r="F3039">
            <v>577.64</v>
          </cell>
          <cell r="G3039">
            <v>0</v>
          </cell>
          <cell r="I3039">
            <v>0</v>
          </cell>
          <cell r="J3039">
            <v>577.64</v>
          </cell>
          <cell r="K3039">
            <v>0</v>
          </cell>
        </row>
        <row r="3040">
          <cell r="F3040">
            <v>-7339415.6500000013</v>
          </cell>
          <cell r="G3040">
            <v>0</v>
          </cell>
          <cell r="I3040">
            <v>0</v>
          </cell>
          <cell r="J3040">
            <v>-7339415.6500000013</v>
          </cell>
          <cell r="K3040">
            <v>-12145331</v>
          </cell>
        </row>
        <row r="3041">
          <cell r="F3041">
            <v>0</v>
          </cell>
          <cell r="G3041">
            <v>0</v>
          </cell>
          <cell r="I3041">
            <v>0</v>
          </cell>
          <cell r="J3041">
            <v>0</v>
          </cell>
          <cell r="K3041">
            <v>-5539652</v>
          </cell>
        </row>
        <row r="3042">
          <cell r="F3042">
            <v>0</v>
          </cell>
          <cell r="G3042">
            <v>0</v>
          </cell>
          <cell r="I3042">
            <v>0</v>
          </cell>
          <cell r="J3042">
            <v>0</v>
          </cell>
          <cell r="K3042">
            <v>-256091</v>
          </cell>
        </row>
        <row r="3043">
          <cell r="F3043">
            <v>0</v>
          </cell>
          <cell r="G3043">
            <v>0</v>
          </cell>
          <cell r="I3043">
            <v>0</v>
          </cell>
          <cell r="J3043">
            <v>0</v>
          </cell>
          <cell r="K3043">
            <v>-83689</v>
          </cell>
        </row>
        <row r="3044">
          <cell r="F3044">
            <v>0</v>
          </cell>
          <cell r="G3044">
            <v>0</v>
          </cell>
          <cell r="I3044">
            <v>0</v>
          </cell>
          <cell r="J3044">
            <v>0</v>
          </cell>
          <cell r="K3044">
            <v>-96390</v>
          </cell>
        </row>
        <row r="3045">
          <cell r="F3045">
            <v>0</v>
          </cell>
          <cell r="G3045">
            <v>0</v>
          </cell>
          <cell r="I3045">
            <v>0</v>
          </cell>
          <cell r="J3045">
            <v>0</v>
          </cell>
          <cell r="K3045">
            <v>153960</v>
          </cell>
        </row>
        <row r="3046">
          <cell r="F3046">
            <v>0</v>
          </cell>
          <cell r="G3046">
            <v>0</v>
          </cell>
          <cell r="I3046">
            <v>0</v>
          </cell>
          <cell r="J3046">
            <v>0</v>
          </cell>
          <cell r="K3046">
            <v>-100197</v>
          </cell>
        </row>
        <row r="3047">
          <cell r="F3047">
            <v>0</v>
          </cell>
          <cell r="G3047">
            <v>0</v>
          </cell>
          <cell r="I3047">
            <v>0</v>
          </cell>
          <cell r="J3047">
            <v>0</v>
          </cell>
          <cell r="K3047">
            <v>-71764</v>
          </cell>
        </row>
        <row r="3048">
          <cell r="F3048">
            <v>0</v>
          </cell>
          <cell r="G3048">
            <v>0</v>
          </cell>
          <cell r="I3048">
            <v>0</v>
          </cell>
          <cell r="J3048">
            <v>0</v>
          </cell>
          <cell r="K3048">
            <v>-1438</v>
          </cell>
        </row>
        <row r="3049">
          <cell r="F3049">
            <v>0</v>
          </cell>
          <cell r="G3049">
            <v>0</v>
          </cell>
          <cell r="I3049">
            <v>0</v>
          </cell>
          <cell r="J3049">
            <v>0</v>
          </cell>
          <cell r="K3049">
            <v>-1110980</v>
          </cell>
        </row>
        <row r="3050">
          <cell r="F3050">
            <v>0</v>
          </cell>
          <cell r="G3050">
            <v>0</v>
          </cell>
          <cell r="I3050">
            <v>0</v>
          </cell>
          <cell r="J3050">
            <v>0</v>
          </cell>
          <cell r="K3050">
            <v>-29492</v>
          </cell>
        </row>
        <row r="3051">
          <cell r="F3051">
            <v>0</v>
          </cell>
          <cell r="G3051">
            <v>0</v>
          </cell>
          <cell r="I3051">
            <v>0</v>
          </cell>
          <cell r="J3051">
            <v>0</v>
          </cell>
          <cell r="K3051">
            <v>-998</v>
          </cell>
        </row>
        <row r="3052">
          <cell r="F3052">
            <v>0</v>
          </cell>
          <cell r="G3052">
            <v>0</v>
          </cell>
          <cell r="I3052">
            <v>0</v>
          </cell>
          <cell r="J3052">
            <v>0</v>
          </cell>
          <cell r="K3052">
            <v>-484045</v>
          </cell>
        </row>
        <row r="3053">
          <cell r="F3053">
            <v>0</v>
          </cell>
          <cell r="G3053">
            <v>0</v>
          </cell>
          <cell r="I3053">
            <v>0</v>
          </cell>
          <cell r="J3053">
            <v>0</v>
          </cell>
          <cell r="K3053">
            <v>-941873</v>
          </cell>
        </row>
        <row r="3054">
          <cell r="F3054">
            <v>0</v>
          </cell>
          <cell r="G3054">
            <v>0</v>
          </cell>
          <cell r="I3054">
            <v>0</v>
          </cell>
          <cell r="J3054">
            <v>0</v>
          </cell>
          <cell r="K3054">
            <v>-355454</v>
          </cell>
        </row>
        <row r="3055">
          <cell r="F3055">
            <v>0</v>
          </cell>
          <cell r="G3055">
            <v>0</v>
          </cell>
          <cell r="I3055">
            <v>0</v>
          </cell>
          <cell r="J3055">
            <v>0</v>
          </cell>
          <cell r="K3055">
            <v>-114372</v>
          </cell>
        </row>
        <row r="3056">
          <cell r="F3056">
            <v>0</v>
          </cell>
          <cell r="G3056">
            <v>0</v>
          </cell>
          <cell r="I3056">
            <v>0</v>
          </cell>
          <cell r="J3056">
            <v>0</v>
          </cell>
          <cell r="K3056">
            <v>-1513</v>
          </cell>
        </row>
        <row r="3057">
          <cell r="F3057">
            <v>0</v>
          </cell>
          <cell r="G3057">
            <v>0</v>
          </cell>
          <cell r="I3057">
            <v>0</v>
          </cell>
          <cell r="J3057">
            <v>0</v>
          </cell>
          <cell r="K3057">
            <v>-138589</v>
          </cell>
        </row>
        <row r="3058">
          <cell r="F3058">
            <v>0</v>
          </cell>
          <cell r="G3058">
            <v>0</v>
          </cell>
          <cell r="I3058">
            <v>0</v>
          </cell>
          <cell r="J3058">
            <v>0</v>
          </cell>
          <cell r="K3058">
            <v>-6016</v>
          </cell>
        </row>
        <row r="3059">
          <cell r="F3059">
            <v>0</v>
          </cell>
          <cell r="G3059">
            <v>0</v>
          </cell>
          <cell r="I3059">
            <v>0</v>
          </cell>
          <cell r="J3059">
            <v>0</v>
          </cell>
          <cell r="K3059">
            <v>-250</v>
          </cell>
        </row>
        <row r="3060">
          <cell r="F3060">
            <v>-1068233.3799999999</v>
          </cell>
          <cell r="G3060">
            <v>0</v>
          </cell>
          <cell r="I3060">
            <v>0</v>
          </cell>
          <cell r="J3060">
            <v>-1068233.3799999999</v>
          </cell>
          <cell r="K3060">
            <v>0</v>
          </cell>
        </row>
        <row r="3061">
          <cell r="F3061">
            <v>-780431.79</v>
          </cell>
          <cell r="G3061">
            <v>0</v>
          </cell>
          <cell r="I3061">
            <v>0</v>
          </cell>
          <cell r="J3061">
            <v>-780431.79</v>
          </cell>
          <cell r="K3061">
            <v>0</v>
          </cell>
        </row>
        <row r="3062">
          <cell r="F3062">
            <v>-111158.74</v>
          </cell>
          <cell r="G3062">
            <v>0</v>
          </cell>
          <cell r="I3062">
            <v>0</v>
          </cell>
          <cell r="J3062">
            <v>-111158.74</v>
          </cell>
          <cell r="K3062">
            <v>0</v>
          </cell>
        </row>
        <row r="3063">
          <cell r="F3063">
            <v>-1120422.05</v>
          </cell>
          <cell r="G3063">
            <v>0</v>
          </cell>
          <cell r="I3063">
            <v>0</v>
          </cell>
          <cell r="J3063">
            <v>-1120422.05</v>
          </cell>
          <cell r="K3063">
            <v>0</v>
          </cell>
        </row>
        <row r="3064">
          <cell r="F3064">
            <v>-3834828.49</v>
          </cell>
          <cell r="G3064">
            <v>0</v>
          </cell>
          <cell r="I3064">
            <v>0</v>
          </cell>
          <cell r="J3064">
            <v>-3834828.49</v>
          </cell>
          <cell r="K3064">
            <v>-3016632</v>
          </cell>
        </row>
        <row r="3065">
          <cell r="F3065">
            <v>-244535.1</v>
          </cell>
          <cell r="G3065">
            <v>0</v>
          </cell>
          <cell r="I3065">
            <v>0</v>
          </cell>
          <cell r="J3065">
            <v>-244535.1</v>
          </cell>
          <cell r="K3065">
            <v>0</v>
          </cell>
        </row>
        <row r="3066">
          <cell r="F3066">
            <v>-80248.19</v>
          </cell>
          <cell r="G3066">
            <v>0</v>
          </cell>
          <cell r="I3066">
            <v>0</v>
          </cell>
          <cell r="J3066">
            <v>-80248.19</v>
          </cell>
          <cell r="K3066">
            <v>-39446</v>
          </cell>
        </row>
        <row r="3067">
          <cell r="F3067">
            <v>-24686.19</v>
          </cell>
          <cell r="G3067">
            <v>0</v>
          </cell>
          <cell r="I3067">
            <v>0</v>
          </cell>
          <cell r="J3067">
            <v>-24686.19</v>
          </cell>
          <cell r="K3067">
            <v>-635</v>
          </cell>
        </row>
        <row r="3068">
          <cell r="F3068">
            <v>-254904.6</v>
          </cell>
          <cell r="G3068">
            <v>0</v>
          </cell>
          <cell r="I3068">
            <v>0</v>
          </cell>
          <cell r="J3068">
            <v>-254904.6</v>
          </cell>
          <cell r="K3068">
            <v>0</v>
          </cell>
        </row>
        <row r="3069">
          <cell r="F3069">
            <v>-97668.47</v>
          </cell>
          <cell r="G3069">
            <v>0</v>
          </cell>
          <cell r="I3069">
            <v>0</v>
          </cell>
          <cell r="J3069">
            <v>-97668.47</v>
          </cell>
          <cell r="K3069">
            <v>-46238</v>
          </cell>
        </row>
        <row r="3070">
          <cell r="F3070">
            <v>-783412.82</v>
          </cell>
          <cell r="G3070">
            <v>0</v>
          </cell>
          <cell r="I3070">
            <v>0</v>
          </cell>
          <cell r="J3070">
            <v>-783412.82</v>
          </cell>
          <cell r="K3070">
            <v>-637781</v>
          </cell>
        </row>
        <row r="3071">
          <cell r="F3071">
            <v>-439392.71</v>
          </cell>
          <cell r="G3071">
            <v>0</v>
          </cell>
          <cell r="I3071">
            <v>0</v>
          </cell>
          <cell r="J3071">
            <v>-439392.71</v>
          </cell>
          <cell r="K3071">
            <v>0</v>
          </cell>
        </row>
        <row r="3072">
          <cell r="F3072">
            <v>-343701.25</v>
          </cell>
          <cell r="G3072">
            <v>0</v>
          </cell>
          <cell r="I3072">
            <v>0</v>
          </cell>
          <cell r="J3072">
            <v>-343701.25</v>
          </cell>
          <cell r="K3072">
            <v>0</v>
          </cell>
        </row>
        <row r="3073">
          <cell r="F3073">
            <v>-29349.22</v>
          </cell>
          <cell r="G3073">
            <v>0</v>
          </cell>
          <cell r="I3073">
            <v>0</v>
          </cell>
          <cell r="J3073">
            <v>-29349.22</v>
          </cell>
          <cell r="K3073">
            <v>0</v>
          </cell>
        </row>
        <row r="3074">
          <cell r="F3074">
            <v>-143620.21</v>
          </cell>
          <cell r="G3074">
            <v>0</v>
          </cell>
          <cell r="I3074">
            <v>0</v>
          </cell>
          <cell r="J3074">
            <v>-143620.21</v>
          </cell>
          <cell r="K3074">
            <v>0</v>
          </cell>
        </row>
        <row r="3075">
          <cell r="F3075">
            <v>-9754.7800000000007</v>
          </cell>
          <cell r="G3075">
            <v>0</v>
          </cell>
          <cell r="I3075">
            <v>0</v>
          </cell>
          <cell r="J3075">
            <v>-9754.7800000000007</v>
          </cell>
          <cell r="K3075">
            <v>0</v>
          </cell>
        </row>
        <row r="3076">
          <cell r="F3076">
            <v>-133847.53</v>
          </cell>
          <cell r="G3076">
            <v>0</v>
          </cell>
          <cell r="I3076">
            <v>0</v>
          </cell>
          <cell r="J3076">
            <v>-133847.53</v>
          </cell>
          <cell r="K3076">
            <v>0</v>
          </cell>
        </row>
        <row r="3077">
          <cell r="F3077">
            <v>-343071.23</v>
          </cell>
          <cell r="G3077">
            <v>0</v>
          </cell>
          <cell r="I3077">
            <v>0</v>
          </cell>
          <cell r="J3077">
            <v>-343071.23</v>
          </cell>
          <cell r="K3077">
            <v>0</v>
          </cell>
        </row>
        <row r="3078">
          <cell r="F3078">
            <v>-29209.360000000001</v>
          </cell>
          <cell r="G3078">
            <v>0</v>
          </cell>
          <cell r="I3078">
            <v>0</v>
          </cell>
          <cell r="J3078">
            <v>-29209.360000000001</v>
          </cell>
          <cell r="K3078">
            <v>0</v>
          </cell>
        </row>
        <row r="3079">
          <cell r="F3079">
            <v>-9774.2000000000007</v>
          </cell>
          <cell r="G3079">
            <v>0</v>
          </cell>
          <cell r="I3079">
            <v>0</v>
          </cell>
          <cell r="J3079">
            <v>-9774.2000000000007</v>
          </cell>
          <cell r="K3079">
            <v>0</v>
          </cell>
        </row>
        <row r="3080">
          <cell r="F3080">
            <v>-9754.7800000000007</v>
          </cell>
          <cell r="G3080">
            <v>0</v>
          </cell>
          <cell r="I3080">
            <v>0</v>
          </cell>
          <cell r="J3080">
            <v>-9754.7800000000007</v>
          </cell>
          <cell r="K3080">
            <v>0</v>
          </cell>
        </row>
        <row r="3081">
          <cell r="F3081">
            <v>-541843.88</v>
          </cell>
          <cell r="G3081">
            <v>0</v>
          </cell>
          <cell r="I3081">
            <v>0</v>
          </cell>
          <cell r="J3081">
            <v>-541843.88</v>
          </cell>
          <cell r="K3081">
            <v>-192825</v>
          </cell>
        </row>
        <row r="3082">
          <cell r="F3082">
            <v>-59292.959999999999</v>
          </cell>
          <cell r="G3082">
            <v>0</v>
          </cell>
          <cell r="I3082">
            <v>0</v>
          </cell>
          <cell r="J3082">
            <v>-59292.959999999999</v>
          </cell>
          <cell r="K3082">
            <v>-41683</v>
          </cell>
        </row>
        <row r="3083">
          <cell r="F3083">
            <v>-82957.47</v>
          </cell>
          <cell r="G3083">
            <v>0</v>
          </cell>
          <cell r="I3083">
            <v>0</v>
          </cell>
          <cell r="J3083">
            <v>-82957.47</v>
          </cell>
          <cell r="K3083">
            <v>-46038</v>
          </cell>
        </row>
        <row r="3084">
          <cell r="F3084">
            <v>-12535.73</v>
          </cell>
          <cell r="G3084">
            <v>0</v>
          </cell>
          <cell r="I3084">
            <v>0</v>
          </cell>
          <cell r="J3084">
            <v>-12535.73</v>
          </cell>
          <cell r="K3084">
            <v>0</v>
          </cell>
        </row>
        <row r="3085">
          <cell r="F3085">
            <v>-3841.89</v>
          </cell>
          <cell r="G3085">
            <v>0</v>
          </cell>
          <cell r="I3085">
            <v>0</v>
          </cell>
          <cell r="J3085">
            <v>-3841.89</v>
          </cell>
          <cell r="K3085">
            <v>0</v>
          </cell>
        </row>
        <row r="3086">
          <cell r="F3086">
            <v>-9060.6299999999992</v>
          </cell>
          <cell r="G3086">
            <v>0</v>
          </cell>
          <cell r="I3086">
            <v>0</v>
          </cell>
          <cell r="J3086">
            <v>-9060.6299999999992</v>
          </cell>
          <cell r="K3086">
            <v>0</v>
          </cell>
        </row>
        <row r="3087">
          <cell r="F3087">
            <v>-12599.6</v>
          </cell>
          <cell r="G3087">
            <v>0</v>
          </cell>
          <cell r="I3087">
            <v>0</v>
          </cell>
          <cell r="J3087">
            <v>-12599.6</v>
          </cell>
          <cell r="K3087">
            <v>0</v>
          </cell>
        </row>
        <row r="3088">
          <cell r="F3088">
            <v>-25376.65</v>
          </cell>
          <cell r="G3088">
            <v>0</v>
          </cell>
          <cell r="I3088">
            <v>0</v>
          </cell>
          <cell r="J3088">
            <v>-25376.65</v>
          </cell>
          <cell r="K3088">
            <v>0</v>
          </cell>
        </row>
        <row r="3089">
          <cell r="F3089">
            <v>-176.7</v>
          </cell>
          <cell r="G3089">
            <v>0</v>
          </cell>
          <cell r="I3089">
            <v>0</v>
          </cell>
          <cell r="J3089">
            <v>-176.7</v>
          </cell>
          <cell r="K3089">
            <v>0</v>
          </cell>
        </row>
        <row r="3090">
          <cell r="F3090">
            <v>-12145.18</v>
          </cell>
          <cell r="G3090">
            <v>0</v>
          </cell>
          <cell r="I3090">
            <v>0</v>
          </cell>
          <cell r="J3090">
            <v>-12145.18</v>
          </cell>
          <cell r="K3090">
            <v>0</v>
          </cell>
        </row>
        <row r="3091">
          <cell r="F3091">
            <v>-3806.86</v>
          </cell>
          <cell r="G3091">
            <v>0</v>
          </cell>
          <cell r="I3091">
            <v>0</v>
          </cell>
          <cell r="J3091">
            <v>-3806.86</v>
          </cell>
          <cell r="K3091">
            <v>0</v>
          </cell>
        </row>
        <row r="3092">
          <cell r="F3092">
            <v>-9060.6299999999992</v>
          </cell>
          <cell r="G3092">
            <v>0</v>
          </cell>
          <cell r="I3092">
            <v>0</v>
          </cell>
          <cell r="J3092">
            <v>-9060.6299999999992</v>
          </cell>
          <cell r="K3092">
            <v>0</v>
          </cell>
        </row>
        <row r="3093">
          <cell r="F3093">
            <v>-11219.9</v>
          </cell>
          <cell r="G3093">
            <v>0</v>
          </cell>
          <cell r="I3093">
            <v>0</v>
          </cell>
          <cell r="J3093">
            <v>-11219.9</v>
          </cell>
          <cell r="K3093">
            <v>0</v>
          </cell>
        </row>
        <row r="3094">
          <cell r="F3094">
            <v>-23900.54</v>
          </cell>
          <cell r="G3094">
            <v>0</v>
          </cell>
          <cell r="I3094">
            <v>0</v>
          </cell>
          <cell r="J3094">
            <v>-23900.54</v>
          </cell>
          <cell r="K3094">
            <v>0</v>
          </cell>
        </row>
        <row r="3095">
          <cell r="F3095">
            <v>25.43</v>
          </cell>
          <cell r="G3095">
            <v>0</v>
          </cell>
          <cell r="I3095">
            <v>0</v>
          </cell>
          <cell r="J3095">
            <v>25.43</v>
          </cell>
          <cell r="K3095">
            <v>0</v>
          </cell>
        </row>
        <row r="3096">
          <cell r="F3096">
            <v>-28000.21</v>
          </cell>
          <cell r="G3096">
            <v>0</v>
          </cell>
          <cell r="I3096">
            <v>0</v>
          </cell>
          <cell r="J3096">
            <v>-28000.21</v>
          </cell>
          <cell r="K3096">
            <v>-79274</v>
          </cell>
        </row>
        <row r="3097">
          <cell r="F3097">
            <v>-245.84</v>
          </cell>
          <cell r="G3097">
            <v>0</v>
          </cell>
          <cell r="I3097">
            <v>0</v>
          </cell>
          <cell r="J3097">
            <v>-245.84</v>
          </cell>
          <cell r="K3097">
            <v>0</v>
          </cell>
        </row>
        <row r="3098">
          <cell r="F3098">
            <v>-6216.48</v>
          </cell>
          <cell r="G3098">
            <v>0</v>
          </cell>
          <cell r="I3098">
            <v>0</v>
          </cell>
          <cell r="J3098">
            <v>-6216.48</v>
          </cell>
          <cell r="K3098">
            <v>-7120</v>
          </cell>
        </row>
        <row r="3099">
          <cell r="F3099">
            <v>-872.42</v>
          </cell>
          <cell r="G3099">
            <v>0</v>
          </cell>
          <cell r="I3099">
            <v>0</v>
          </cell>
          <cell r="J3099">
            <v>-872.42</v>
          </cell>
          <cell r="K3099">
            <v>0</v>
          </cell>
        </row>
        <row r="3100">
          <cell r="F3100">
            <v>0</v>
          </cell>
          <cell r="G3100">
            <v>0</v>
          </cell>
          <cell r="I3100">
            <v>0</v>
          </cell>
          <cell r="J3100">
            <v>0</v>
          </cell>
          <cell r="K3100">
            <v>-15549</v>
          </cell>
        </row>
        <row r="3101">
          <cell r="F3101">
            <v>-97311.14</v>
          </cell>
          <cell r="G3101">
            <v>0</v>
          </cell>
          <cell r="I3101">
            <v>0</v>
          </cell>
          <cell r="J3101">
            <v>-97311.14</v>
          </cell>
          <cell r="K3101">
            <v>-137543</v>
          </cell>
        </row>
        <row r="3102">
          <cell r="F3102">
            <v>-17630.91</v>
          </cell>
          <cell r="G3102">
            <v>0</v>
          </cell>
          <cell r="I3102">
            <v>0</v>
          </cell>
          <cell r="J3102">
            <v>-17630.91</v>
          </cell>
          <cell r="K3102">
            <v>-5664</v>
          </cell>
        </row>
        <row r="3103">
          <cell r="F3103">
            <v>-5483.44</v>
          </cell>
          <cell r="G3103">
            <v>0</v>
          </cell>
          <cell r="I3103">
            <v>0</v>
          </cell>
          <cell r="J3103">
            <v>-5483.44</v>
          </cell>
          <cell r="K3103">
            <v>0</v>
          </cell>
        </row>
        <row r="3104">
          <cell r="F3104">
            <v>-1035854.55</v>
          </cell>
          <cell r="G3104">
            <v>0</v>
          </cell>
          <cell r="I3104">
            <v>0</v>
          </cell>
          <cell r="J3104">
            <v>-1035854.55</v>
          </cell>
          <cell r="K3104">
            <v>-303758</v>
          </cell>
        </row>
        <row r="3105">
          <cell r="F3105">
            <v>-123996.06</v>
          </cell>
          <cell r="G3105">
            <v>0</v>
          </cell>
          <cell r="I3105">
            <v>0</v>
          </cell>
          <cell r="J3105">
            <v>-123996.06</v>
          </cell>
          <cell r="K3105">
            <v>-43404</v>
          </cell>
        </row>
        <row r="3106">
          <cell r="F3106">
            <v>-18205.18</v>
          </cell>
          <cell r="G3106">
            <v>0</v>
          </cell>
          <cell r="I3106">
            <v>0</v>
          </cell>
          <cell r="J3106">
            <v>-18205.18</v>
          </cell>
          <cell r="K3106">
            <v>0</v>
          </cell>
        </row>
        <row r="3107">
          <cell r="F3107">
            <v>-20563.2</v>
          </cell>
          <cell r="G3107">
            <v>0</v>
          </cell>
          <cell r="I3107">
            <v>0</v>
          </cell>
          <cell r="J3107">
            <v>-20563.2</v>
          </cell>
          <cell r="K3107">
            <v>-10465</v>
          </cell>
        </row>
        <row r="3108">
          <cell r="F3108">
            <v>-196279.2</v>
          </cell>
          <cell r="G3108">
            <v>0</v>
          </cell>
          <cell r="I3108">
            <v>0</v>
          </cell>
          <cell r="J3108">
            <v>-196279.2</v>
          </cell>
          <cell r="K3108">
            <v>-78037</v>
          </cell>
        </row>
        <row r="3109">
          <cell r="F3109">
            <v>0</v>
          </cell>
          <cell r="G3109">
            <v>0</v>
          </cell>
          <cell r="I3109">
            <v>0</v>
          </cell>
          <cell r="J3109">
            <v>0</v>
          </cell>
          <cell r="K3109">
            <v>-139222</v>
          </cell>
        </row>
        <row r="3110">
          <cell r="F3110">
            <v>-571970.02</v>
          </cell>
          <cell r="G3110">
            <v>0</v>
          </cell>
          <cell r="I3110">
            <v>0</v>
          </cell>
          <cell r="J3110">
            <v>-571970.02</v>
          </cell>
          <cell r="K3110">
            <v>-210440</v>
          </cell>
        </row>
        <row r="3111">
          <cell r="F3111">
            <v>-178782.41</v>
          </cell>
          <cell r="G3111">
            <v>0</v>
          </cell>
          <cell r="I3111">
            <v>0</v>
          </cell>
          <cell r="J3111">
            <v>-178782.41</v>
          </cell>
          <cell r="K3111">
            <v>-46503</v>
          </cell>
        </row>
        <row r="3112">
          <cell r="F3112">
            <v>-24</v>
          </cell>
          <cell r="G3112">
            <v>0</v>
          </cell>
          <cell r="I3112">
            <v>0</v>
          </cell>
          <cell r="J3112">
            <v>-24</v>
          </cell>
          <cell r="K3112">
            <v>-23</v>
          </cell>
        </row>
        <row r="3113">
          <cell r="F3113">
            <v>-31651.360000000001</v>
          </cell>
          <cell r="G3113">
            <v>0</v>
          </cell>
          <cell r="I3113">
            <v>0</v>
          </cell>
          <cell r="J3113">
            <v>-31651.360000000001</v>
          </cell>
          <cell r="K3113">
            <v>-18809</v>
          </cell>
        </row>
        <row r="3114">
          <cell r="F3114">
            <v>464954.86</v>
          </cell>
          <cell r="G3114">
            <v>0</v>
          </cell>
          <cell r="I3114">
            <v>0</v>
          </cell>
          <cell r="J3114">
            <v>464954.86</v>
          </cell>
          <cell r="K3114">
            <v>143640</v>
          </cell>
        </row>
        <row r="3115">
          <cell r="F3115">
            <v>47224</v>
          </cell>
          <cell r="G3115">
            <v>0</v>
          </cell>
          <cell r="I3115">
            <v>0</v>
          </cell>
          <cell r="J3115">
            <v>47224</v>
          </cell>
          <cell r="K3115">
            <v>0</v>
          </cell>
        </row>
        <row r="3116">
          <cell r="F3116">
            <v>286377.94</v>
          </cell>
          <cell r="G3116">
            <v>0</v>
          </cell>
          <cell r="I3116">
            <v>0</v>
          </cell>
          <cell r="J3116">
            <v>286377.94</v>
          </cell>
          <cell r="K3116">
            <v>0</v>
          </cell>
        </row>
        <row r="3117">
          <cell r="F3117">
            <v>119101.41</v>
          </cell>
          <cell r="G3117">
            <v>0</v>
          </cell>
          <cell r="I3117">
            <v>0</v>
          </cell>
          <cell r="J3117">
            <v>119101.41</v>
          </cell>
          <cell r="K3117">
            <v>0</v>
          </cell>
        </row>
        <row r="3118">
          <cell r="F3118">
            <v>4663.4399999999996</v>
          </cell>
          <cell r="G3118">
            <v>0</v>
          </cell>
          <cell r="I3118">
            <v>0</v>
          </cell>
          <cell r="J3118">
            <v>4663.4399999999996</v>
          </cell>
          <cell r="K3118">
            <v>0</v>
          </cell>
        </row>
        <row r="3119">
          <cell r="F3119">
            <v>115980.98</v>
          </cell>
          <cell r="G3119">
            <v>0</v>
          </cell>
          <cell r="I3119">
            <v>0</v>
          </cell>
          <cell r="J3119">
            <v>115980.98</v>
          </cell>
          <cell r="K3119">
            <v>0</v>
          </cell>
        </row>
        <row r="3120">
          <cell r="F3120">
            <v>1996.93</v>
          </cell>
          <cell r="G3120">
            <v>0</v>
          </cell>
          <cell r="I3120">
            <v>0</v>
          </cell>
          <cell r="J3120">
            <v>1996.93</v>
          </cell>
          <cell r="K3120">
            <v>0</v>
          </cell>
        </row>
        <row r="3121">
          <cell r="F3121">
            <v>-11992585.140000004</v>
          </cell>
          <cell r="G3121">
            <v>0</v>
          </cell>
          <cell r="I3121">
            <v>0</v>
          </cell>
          <cell r="J3121">
            <v>-11992585.140000004</v>
          </cell>
          <cell r="K3121">
            <v>-14152292</v>
          </cell>
        </row>
        <row r="3122">
          <cell r="F3122">
            <v>0</v>
          </cell>
          <cell r="G3122">
            <v>0</v>
          </cell>
          <cell r="I3122">
            <v>0</v>
          </cell>
          <cell r="J3122">
            <v>0</v>
          </cell>
          <cell r="K3122">
            <v>-2852563</v>
          </cell>
        </row>
        <row r="3123">
          <cell r="F3123">
            <v>0</v>
          </cell>
          <cell r="G3123">
            <v>0</v>
          </cell>
          <cell r="I3123">
            <v>0</v>
          </cell>
          <cell r="J3123">
            <v>0</v>
          </cell>
          <cell r="K3123">
            <v>-377810</v>
          </cell>
        </row>
        <row r="3124">
          <cell r="F3124">
            <v>0</v>
          </cell>
          <cell r="G3124">
            <v>0</v>
          </cell>
          <cell r="I3124">
            <v>0</v>
          </cell>
          <cell r="J3124">
            <v>0</v>
          </cell>
          <cell r="K3124">
            <v>-42527</v>
          </cell>
        </row>
        <row r="3125">
          <cell r="F3125">
            <v>0</v>
          </cell>
          <cell r="G3125">
            <v>0</v>
          </cell>
          <cell r="I3125">
            <v>0</v>
          </cell>
          <cell r="J3125">
            <v>0</v>
          </cell>
          <cell r="K3125">
            <v>-34238</v>
          </cell>
        </row>
        <row r="3126">
          <cell r="F3126">
            <v>0</v>
          </cell>
          <cell r="G3126">
            <v>0</v>
          </cell>
          <cell r="I3126">
            <v>0</v>
          </cell>
          <cell r="J3126">
            <v>0</v>
          </cell>
          <cell r="K3126">
            <v>102600</v>
          </cell>
        </row>
        <row r="3127">
          <cell r="F3127">
            <v>0</v>
          </cell>
          <cell r="G3127">
            <v>0</v>
          </cell>
          <cell r="I3127">
            <v>0</v>
          </cell>
          <cell r="J3127">
            <v>0</v>
          </cell>
          <cell r="K3127">
            <v>-52013</v>
          </cell>
        </row>
        <row r="3128">
          <cell r="F3128">
            <v>0</v>
          </cell>
          <cell r="G3128">
            <v>0</v>
          </cell>
          <cell r="I3128">
            <v>0</v>
          </cell>
          <cell r="J3128">
            <v>0</v>
          </cell>
          <cell r="K3128">
            <v>-53113</v>
          </cell>
        </row>
        <row r="3129">
          <cell r="F3129">
            <v>0</v>
          </cell>
          <cell r="G3129">
            <v>0</v>
          </cell>
          <cell r="I3129">
            <v>0</v>
          </cell>
          <cell r="J3129">
            <v>0</v>
          </cell>
          <cell r="K3129">
            <v>-1117</v>
          </cell>
        </row>
        <row r="3130">
          <cell r="F3130">
            <v>0</v>
          </cell>
          <cell r="G3130">
            <v>0</v>
          </cell>
          <cell r="I3130">
            <v>0</v>
          </cell>
          <cell r="J3130">
            <v>0</v>
          </cell>
          <cell r="K3130">
            <v>-421688</v>
          </cell>
        </row>
        <row r="3131">
          <cell r="F3131">
            <v>0</v>
          </cell>
          <cell r="G3131">
            <v>0</v>
          </cell>
          <cell r="I3131">
            <v>0</v>
          </cell>
          <cell r="J3131">
            <v>0</v>
          </cell>
          <cell r="K3131">
            <v>-17651</v>
          </cell>
        </row>
        <row r="3132">
          <cell r="F3132">
            <v>0</v>
          </cell>
          <cell r="G3132">
            <v>0</v>
          </cell>
          <cell r="I3132">
            <v>0</v>
          </cell>
          <cell r="J3132">
            <v>0</v>
          </cell>
          <cell r="K3132">
            <v>-1497</v>
          </cell>
        </row>
        <row r="3133">
          <cell r="F3133">
            <v>0</v>
          </cell>
          <cell r="G3133">
            <v>0</v>
          </cell>
          <cell r="I3133">
            <v>0</v>
          </cell>
          <cell r="J3133">
            <v>0</v>
          </cell>
          <cell r="K3133">
            <v>-188588</v>
          </cell>
        </row>
        <row r="3134">
          <cell r="F3134">
            <v>0</v>
          </cell>
          <cell r="G3134">
            <v>0</v>
          </cell>
          <cell r="I3134">
            <v>0</v>
          </cell>
          <cell r="J3134">
            <v>0</v>
          </cell>
          <cell r="K3134">
            <v>-329114</v>
          </cell>
        </row>
        <row r="3135">
          <cell r="F3135">
            <v>0</v>
          </cell>
          <cell r="G3135">
            <v>0</v>
          </cell>
          <cell r="I3135">
            <v>0</v>
          </cell>
          <cell r="J3135">
            <v>0</v>
          </cell>
          <cell r="K3135">
            <v>-9228</v>
          </cell>
        </row>
        <row r="3136">
          <cell r="F3136">
            <v>0</v>
          </cell>
          <cell r="G3136">
            <v>0</v>
          </cell>
          <cell r="I3136">
            <v>0</v>
          </cell>
          <cell r="J3136">
            <v>0</v>
          </cell>
          <cell r="K3136">
            <v>-163507</v>
          </cell>
        </row>
        <row r="3137">
          <cell r="F3137">
            <v>0</v>
          </cell>
          <cell r="G3137">
            <v>0</v>
          </cell>
          <cell r="I3137">
            <v>0</v>
          </cell>
          <cell r="J3137">
            <v>0</v>
          </cell>
          <cell r="K3137">
            <v>-100</v>
          </cell>
        </row>
        <row r="3138">
          <cell r="F3138">
            <v>0</v>
          </cell>
          <cell r="G3138">
            <v>0</v>
          </cell>
          <cell r="I3138">
            <v>0</v>
          </cell>
          <cell r="J3138">
            <v>0</v>
          </cell>
          <cell r="K3138">
            <v>-136480</v>
          </cell>
        </row>
        <row r="3139">
          <cell r="F3139">
            <v>45.42</v>
          </cell>
          <cell r="G3139">
            <v>0</v>
          </cell>
          <cell r="I3139">
            <v>0</v>
          </cell>
          <cell r="J3139">
            <v>45.42</v>
          </cell>
          <cell r="K3139">
            <v>0</v>
          </cell>
        </row>
        <row r="3140">
          <cell r="F3140">
            <v>-140446.48000000001</v>
          </cell>
          <cell r="G3140">
            <v>0</v>
          </cell>
          <cell r="I3140">
            <v>0</v>
          </cell>
          <cell r="J3140">
            <v>-140446.48000000001</v>
          </cell>
          <cell r="K3140">
            <v>0</v>
          </cell>
        </row>
        <row r="3141">
          <cell r="F3141">
            <v>11021.64</v>
          </cell>
          <cell r="G3141">
            <v>0</v>
          </cell>
          <cell r="I3141">
            <v>0</v>
          </cell>
          <cell r="J3141">
            <v>11021.64</v>
          </cell>
          <cell r="K3141">
            <v>0</v>
          </cell>
        </row>
        <row r="3142">
          <cell r="F3142">
            <v>-206342.08</v>
          </cell>
          <cell r="G3142">
            <v>0</v>
          </cell>
          <cell r="I3142">
            <v>0</v>
          </cell>
          <cell r="J3142">
            <v>-206342.08</v>
          </cell>
          <cell r="K3142">
            <v>0</v>
          </cell>
        </row>
        <row r="3143">
          <cell r="F3143">
            <v>-630993.36</v>
          </cell>
          <cell r="G3143">
            <v>0</v>
          </cell>
          <cell r="I3143">
            <v>0</v>
          </cell>
          <cell r="J3143">
            <v>-630993.36</v>
          </cell>
          <cell r="K3143">
            <v>0</v>
          </cell>
        </row>
        <row r="3144">
          <cell r="F3144">
            <v>-1637688.18</v>
          </cell>
          <cell r="G3144">
            <v>0</v>
          </cell>
          <cell r="I3144">
            <v>0</v>
          </cell>
          <cell r="J3144">
            <v>-1637688.18</v>
          </cell>
          <cell r="K3144">
            <v>-1621014</v>
          </cell>
        </row>
        <row r="3145">
          <cell r="F3145">
            <v>-34197.629999999997</v>
          </cell>
          <cell r="G3145">
            <v>0</v>
          </cell>
          <cell r="I3145">
            <v>0</v>
          </cell>
          <cell r="J3145">
            <v>-34197.629999999997</v>
          </cell>
          <cell r="K3145">
            <v>0</v>
          </cell>
        </row>
        <row r="3146">
          <cell r="F3146">
            <v>-27302.04</v>
          </cell>
          <cell r="G3146">
            <v>0</v>
          </cell>
          <cell r="I3146">
            <v>0</v>
          </cell>
          <cell r="J3146">
            <v>-27302.04</v>
          </cell>
          <cell r="K3146">
            <v>-19813</v>
          </cell>
        </row>
        <row r="3147">
          <cell r="F3147">
            <v>-5958.4</v>
          </cell>
          <cell r="G3147">
            <v>0</v>
          </cell>
          <cell r="I3147">
            <v>0</v>
          </cell>
          <cell r="J3147">
            <v>-5958.4</v>
          </cell>
          <cell r="K3147">
            <v>-105</v>
          </cell>
        </row>
        <row r="3148">
          <cell r="F3148">
            <v>-18683.64</v>
          </cell>
          <cell r="G3148">
            <v>0</v>
          </cell>
          <cell r="I3148">
            <v>0</v>
          </cell>
          <cell r="J3148">
            <v>-18683.64</v>
          </cell>
          <cell r="K3148">
            <v>0</v>
          </cell>
        </row>
        <row r="3149">
          <cell r="F3149">
            <v>-24458.400000000001</v>
          </cell>
          <cell r="G3149">
            <v>0</v>
          </cell>
          <cell r="I3149">
            <v>0</v>
          </cell>
          <cell r="J3149">
            <v>-24458.400000000001</v>
          </cell>
          <cell r="K3149">
            <v>-16924</v>
          </cell>
        </row>
        <row r="3150">
          <cell r="F3150">
            <v>-309183</v>
          </cell>
          <cell r="G3150">
            <v>0</v>
          </cell>
          <cell r="I3150">
            <v>0</v>
          </cell>
          <cell r="J3150">
            <v>-309183</v>
          </cell>
          <cell r="K3150">
            <v>-285697</v>
          </cell>
        </row>
        <row r="3151">
          <cell r="F3151">
            <v>-96434.84</v>
          </cell>
          <cell r="G3151">
            <v>0</v>
          </cell>
          <cell r="I3151">
            <v>0</v>
          </cell>
          <cell r="J3151">
            <v>-96434.84</v>
          </cell>
          <cell r="K3151">
            <v>0</v>
          </cell>
        </row>
        <row r="3152">
          <cell r="F3152">
            <v>-72450.25</v>
          </cell>
          <cell r="G3152">
            <v>0</v>
          </cell>
          <cell r="I3152">
            <v>0</v>
          </cell>
          <cell r="J3152">
            <v>-72450.25</v>
          </cell>
          <cell r="K3152">
            <v>0</v>
          </cell>
        </row>
        <row r="3153">
          <cell r="F3153">
            <v>-8170.83</v>
          </cell>
          <cell r="G3153">
            <v>0</v>
          </cell>
          <cell r="I3153">
            <v>0</v>
          </cell>
          <cell r="J3153">
            <v>-8170.83</v>
          </cell>
          <cell r="K3153">
            <v>0</v>
          </cell>
        </row>
        <row r="3154">
          <cell r="F3154">
            <v>-39275.71</v>
          </cell>
          <cell r="G3154">
            <v>0</v>
          </cell>
          <cell r="I3154">
            <v>0</v>
          </cell>
          <cell r="J3154">
            <v>-39275.71</v>
          </cell>
          <cell r="K3154">
            <v>0</v>
          </cell>
        </row>
        <row r="3155">
          <cell r="F3155">
            <v>-1101.1400000000001</v>
          </cell>
          <cell r="G3155">
            <v>0</v>
          </cell>
          <cell r="I3155">
            <v>0</v>
          </cell>
          <cell r="J3155">
            <v>-1101.1400000000001</v>
          </cell>
          <cell r="K3155">
            <v>0</v>
          </cell>
        </row>
        <row r="3156">
          <cell r="F3156">
            <v>-29516.98</v>
          </cell>
          <cell r="G3156">
            <v>0</v>
          </cell>
          <cell r="I3156">
            <v>0</v>
          </cell>
          <cell r="J3156">
            <v>-29516.98</v>
          </cell>
          <cell r="K3156">
            <v>0</v>
          </cell>
        </row>
        <row r="3157">
          <cell r="F3157">
            <v>-72131.429999999993</v>
          </cell>
          <cell r="G3157">
            <v>0</v>
          </cell>
          <cell r="I3157">
            <v>0</v>
          </cell>
          <cell r="J3157">
            <v>-72131.429999999993</v>
          </cell>
          <cell r="K3157">
            <v>0</v>
          </cell>
        </row>
        <row r="3158">
          <cell r="F3158">
            <v>-8030.54</v>
          </cell>
          <cell r="G3158">
            <v>0</v>
          </cell>
          <cell r="I3158">
            <v>0</v>
          </cell>
          <cell r="J3158">
            <v>-8030.54</v>
          </cell>
          <cell r="K3158">
            <v>0</v>
          </cell>
        </row>
        <row r="3159">
          <cell r="F3159">
            <v>-1366.27</v>
          </cell>
          <cell r="G3159">
            <v>0</v>
          </cell>
          <cell r="I3159">
            <v>0</v>
          </cell>
          <cell r="J3159">
            <v>-1366.27</v>
          </cell>
          <cell r="K3159">
            <v>0</v>
          </cell>
        </row>
        <row r="3160">
          <cell r="F3160">
            <v>-1159.75</v>
          </cell>
          <cell r="G3160">
            <v>0</v>
          </cell>
          <cell r="I3160">
            <v>0</v>
          </cell>
          <cell r="J3160">
            <v>-1159.75</v>
          </cell>
          <cell r="K3160">
            <v>0</v>
          </cell>
        </row>
        <row r="3161">
          <cell r="F3161">
            <v>-144836.94</v>
          </cell>
          <cell r="G3161">
            <v>0</v>
          </cell>
          <cell r="I3161">
            <v>0</v>
          </cell>
          <cell r="J3161">
            <v>-144836.94</v>
          </cell>
          <cell r="K3161">
            <v>-84347</v>
          </cell>
        </row>
        <row r="3162">
          <cell r="F3162">
            <v>-27399.78</v>
          </cell>
          <cell r="G3162">
            <v>0</v>
          </cell>
          <cell r="I3162">
            <v>0</v>
          </cell>
          <cell r="J3162">
            <v>-27399.78</v>
          </cell>
          <cell r="K3162">
            <v>-24195</v>
          </cell>
        </row>
        <row r="3163">
          <cell r="F3163">
            <v>-40859.129999999997</v>
          </cell>
          <cell r="G3163">
            <v>0</v>
          </cell>
          <cell r="I3163">
            <v>0</v>
          </cell>
          <cell r="J3163">
            <v>-40859.129999999997</v>
          </cell>
          <cell r="K3163">
            <v>-25146</v>
          </cell>
        </row>
        <row r="3164">
          <cell r="F3164">
            <v>-4071.29</v>
          </cell>
          <cell r="G3164">
            <v>0</v>
          </cell>
          <cell r="I3164">
            <v>0</v>
          </cell>
          <cell r="J3164">
            <v>-4071.29</v>
          </cell>
          <cell r="K3164">
            <v>0</v>
          </cell>
        </row>
        <row r="3165">
          <cell r="F3165">
            <v>-367.74</v>
          </cell>
          <cell r="G3165">
            <v>0</v>
          </cell>
          <cell r="I3165">
            <v>0</v>
          </cell>
          <cell r="J3165">
            <v>-367.74</v>
          </cell>
          <cell r="K3165">
            <v>0</v>
          </cell>
        </row>
        <row r="3166">
          <cell r="F3166">
            <v>-4055.24</v>
          </cell>
          <cell r="G3166">
            <v>0</v>
          </cell>
          <cell r="I3166">
            <v>0</v>
          </cell>
          <cell r="J3166">
            <v>-4055.24</v>
          </cell>
          <cell r="K3166">
            <v>0</v>
          </cell>
        </row>
        <row r="3167">
          <cell r="F3167">
            <v>-700.2</v>
          </cell>
          <cell r="G3167">
            <v>0</v>
          </cell>
          <cell r="I3167">
            <v>0</v>
          </cell>
          <cell r="J3167">
            <v>-700.2</v>
          </cell>
          <cell r="K3167">
            <v>0</v>
          </cell>
        </row>
        <row r="3168">
          <cell r="F3168">
            <v>-9281.3799999999992</v>
          </cell>
          <cell r="G3168">
            <v>0</v>
          </cell>
          <cell r="I3168">
            <v>0</v>
          </cell>
          <cell r="J3168">
            <v>-9281.3799999999992</v>
          </cell>
          <cell r="K3168">
            <v>0</v>
          </cell>
        </row>
        <row r="3169">
          <cell r="F3169">
            <v>-4096.25</v>
          </cell>
          <cell r="G3169">
            <v>0</v>
          </cell>
          <cell r="I3169">
            <v>0</v>
          </cell>
          <cell r="J3169">
            <v>-4096.25</v>
          </cell>
          <cell r="K3169">
            <v>0</v>
          </cell>
        </row>
        <row r="3170">
          <cell r="F3170">
            <v>-367.74</v>
          </cell>
          <cell r="G3170">
            <v>0</v>
          </cell>
          <cell r="I3170">
            <v>0</v>
          </cell>
          <cell r="J3170">
            <v>-367.74</v>
          </cell>
          <cell r="K3170">
            <v>0</v>
          </cell>
        </row>
        <row r="3171">
          <cell r="F3171">
            <v>-4055.24</v>
          </cell>
          <cell r="G3171">
            <v>0</v>
          </cell>
          <cell r="I3171">
            <v>0</v>
          </cell>
          <cell r="J3171">
            <v>-4055.24</v>
          </cell>
          <cell r="K3171">
            <v>0</v>
          </cell>
        </row>
        <row r="3172">
          <cell r="F3172">
            <v>-700.2</v>
          </cell>
          <cell r="G3172">
            <v>0</v>
          </cell>
          <cell r="I3172">
            <v>0</v>
          </cell>
          <cell r="J3172">
            <v>-700.2</v>
          </cell>
          <cell r="K3172">
            <v>0</v>
          </cell>
        </row>
        <row r="3173">
          <cell r="F3173">
            <v>-13028.83</v>
          </cell>
          <cell r="G3173">
            <v>0</v>
          </cell>
          <cell r="I3173">
            <v>0</v>
          </cell>
          <cell r="J3173">
            <v>-13028.83</v>
          </cell>
          <cell r="K3173">
            <v>-34653</v>
          </cell>
        </row>
        <row r="3174">
          <cell r="F3174">
            <v>-600.09</v>
          </cell>
          <cell r="G3174">
            <v>0</v>
          </cell>
          <cell r="I3174">
            <v>0</v>
          </cell>
          <cell r="J3174">
            <v>-600.09</v>
          </cell>
          <cell r="K3174">
            <v>0</v>
          </cell>
        </row>
        <row r="3175">
          <cell r="F3175">
            <v>0</v>
          </cell>
          <cell r="G3175">
            <v>0</v>
          </cell>
          <cell r="I3175">
            <v>0</v>
          </cell>
          <cell r="J3175">
            <v>0</v>
          </cell>
          <cell r="K3175">
            <v>-536</v>
          </cell>
        </row>
        <row r="3176">
          <cell r="F3176">
            <v>0</v>
          </cell>
          <cell r="G3176">
            <v>0</v>
          </cell>
          <cell r="I3176">
            <v>0</v>
          </cell>
          <cell r="J3176">
            <v>0</v>
          </cell>
          <cell r="K3176">
            <v>-8562</v>
          </cell>
        </row>
        <row r="3177">
          <cell r="F3177">
            <v>0</v>
          </cell>
          <cell r="G3177">
            <v>0</v>
          </cell>
          <cell r="I3177">
            <v>0</v>
          </cell>
          <cell r="J3177">
            <v>0</v>
          </cell>
          <cell r="K3177">
            <v>-62205</v>
          </cell>
        </row>
        <row r="3178">
          <cell r="F3178">
            <v>-9098.1299999999992</v>
          </cell>
          <cell r="G3178">
            <v>0</v>
          </cell>
          <cell r="I3178">
            <v>0</v>
          </cell>
          <cell r="J3178">
            <v>-9098.1299999999992</v>
          </cell>
          <cell r="K3178">
            <v>-4420</v>
          </cell>
        </row>
        <row r="3179">
          <cell r="F3179">
            <v>-15822.71</v>
          </cell>
          <cell r="G3179">
            <v>0</v>
          </cell>
          <cell r="I3179">
            <v>0</v>
          </cell>
          <cell r="J3179">
            <v>-15822.71</v>
          </cell>
          <cell r="K3179">
            <v>-9522</v>
          </cell>
        </row>
        <row r="3180">
          <cell r="F3180">
            <v>-12457.02</v>
          </cell>
          <cell r="G3180">
            <v>0</v>
          </cell>
          <cell r="I3180">
            <v>0</v>
          </cell>
          <cell r="J3180">
            <v>-12457.02</v>
          </cell>
          <cell r="K3180">
            <v>-6036</v>
          </cell>
        </row>
        <row r="3181">
          <cell r="F3181">
            <v>-14954.06</v>
          </cell>
          <cell r="G3181">
            <v>0</v>
          </cell>
          <cell r="I3181">
            <v>0</v>
          </cell>
          <cell r="J3181">
            <v>-14954.06</v>
          </cell>
          <cell r="K3181">
            <v>-9678</v>
          </cell>
        </row>
        <row r="3182">
          <cell r="F3182">
            <v>-16760.52</v>
          </cell>
          <cell r="G3182">
            <v>0</v>
          </cell>
          <cell r="I3182">
            <v>0</v>
          </cell>
          <cell r="J3182">
            <v>-16760.52</v>
          </cell>
          <cell r="K3182">
            <v>-6728</v>
          </cell>
        </row>
        <row r="3183">
          <cell r="F3183">
            <v>-27122.14</v>
          </cell>
          <cell r="G3183">
            <v>0</v>
          </cell>
          <cell r="I3183">
            <v>0</v>
          </cell>
          <cell r="J3183">
            <v>-27122.14</v>
          </cell>
          <cell r="K3183">
            <v>-11101</v>
          </cell>
        </row>
        <row r="3184">
          <cell r="F3184">
            <v>-345704.34</v>
          </cell>
          <cell r="G3184">
            <v>0</v>
          </cell>
          <cell r="I3184">
            <v>0</v>
          </cell>
          <cell r="J3184">
            <v>-345704.34</v>
          </cell>
          <cell r="K3184">
            <v>-144544</v>
          </cell>
        </row>
        <row r="3185">
          <cell r="F3185">
            <v>-642.74</v>
          </cell>
          <cell r="G3185">
            <v>0</v>
          </cell>
          <cell r="I3185">
            <v>0</v>
          </cell>
          <cell r="J3185">
            <v>-642.74</v>
          </cell>
          <cell r="K3185">
            <v>0</v>
          </cell>
        </row>
        <row r="3186">
          <cell r="F3186">
            <v>-1928.37</v>
          </cell>
          <cell r="G3186">
            <v>0</v>
          </cell>
          <cell r="I3186">
            <v>0</v>
          </cell>
          <cell r="J3186">
            <v>-1928.37</v>
          </cell>
          <cell r="K3186">
            <v>0</v>
          </cell>
        </row>
        <row r="3187">
          <cell r="F3187">
            <v>-6196.5</v>
          </cell>
          <cell r="G3187">
            <v>0</v>
          </cell>
          <cell r="I3187">
            <v>0</v>
          </cell>
          <cell r="J3187">
            <v>-6196.5</v>
          </cell>
          <cell r="K3187">
            <v>-6334</v>
          </cell>
        </row>
        <row r="3188">
          <cell r="F3188">
            <v>0</v>
          </cell>
          <cell r="G3188">
            <v>0</v>
          </cell>
          <cell r="I3188">
            <v>0</v>
          </cell>
          <cell r="J3188">
            <v>0</v>
          </cell>
          <cell r="K3188">
            <v>-499</v>
          </cell>
        </row>
        <row r="3189">
          <cell r="F3189">
            <v>-133076.79</v>
          </cell>
          <cell r="G3189">
            <v>0</v>
          </cell>
          <cell r="I3189">
            <v>0</v>
          </cell>
          <cell r="J3189">
            <v>-133076.79</v>
          </cell>
          <cell r="K3189">
            <v>-81468</v>
          </cell>
        </row>
        <row r="3190">
          <cell r="F3190">
            <v>-339563.04</v>
          </cell>
          <cell r="G3190">
            <v>0</v>
          </cell>
          <cell r="I3190">
            <v>0</v>
          </cell>
          <cell r="J3190">
            <v>-339563.04</v>
          </cell>
          <cell r="K3190">
            <v>-184702</v>
          </cell>
        </row>
        <row r="3191">
          <cell r="F3191">
            <v>-53877.599999999999</v>
          </cell>
          <cell r="G3191">
            <v>0</v>
          </cell>
          <cell r="I3191">
            <v>0</v>
          </cell>
          <cell r="J3191">
            <v>-53877.599999999999</v>
          </cell>
          <cell r="K3191">
            <v>-34010</v>
          </cell>
        </row>
        <row r="3192">
          <cell r="F3192">
            <v>0</v>
          </cell>
          <cell r="G3192">
            <v>0</v>
          </cell>
          <cell r="I3192">
            <v>0</v>
          </cell>
          <cell r="J3192">
            <v>0</v>
          </cell>
          <cell r="K3192">
            <v>-15</v>
          </cell>
        </row>
        <row r="3193">
          <cell r="F3193">
            <v>-21639.01</v>
          </cell>
          <cell r="G3193">
            <v>0</v>
          </cell>
          <cell r="I3193">
            <v>0</v>
          </cell>
          <cell r="J3193">
            <v>-21639.01</v>
          </cell>
          <cell r="K3193">
            <v>-15333</v>
          </cell>
        </row>
        <row r="3194">
          <cell r="F3194">
            <v>123740</v>
          </cell>
          <cell r="G3194">
            <v>0</v>
          </cell>
          <cell r="I3194">
            <v>0</v>
          </cell>
          <cell r="J3194">
            <v>123740</v>
          </cell>
          <cell r="K3194">
            <v>116600</v>
          </cell>
        </row>
        <row r="3195">
          <cell r="F3195">
            <v>5970</v>
          </cell>
          <cell r="G3195">
            <v>0</v>
          </cell>
          <cell r="I3195">
            <v>0</v>
          </cell>
          <cell r="J3195">
            <v>5970</v>
          </cell>
          <cell r="K3195">
            <v>0</v>
          </cell>
        </row>
        <row r="3196">
          <cell r="F3196">
            <v>89148.46</v>
          </cell>
          <cell r="G3196">
            <v>0</v>
          </cell>
          <cell r="I3196">
            <v>0</v>
          </cell>
          <cell r="J3196">
            <v>89148.46</v>
          </cell>
          <cell r="K3196">
            <v>0</v>
          </cell>
        </row>
        <row r="3197">
          <cell r="F3197">
            <v>21121.43</v>
          </cell>
          <cell r="G3197">
            <v>0</v>
          </cell>
          <cell r="I3197">
            <v>0</v>
          </cell>
          <cell r="J3197">
            <v>21121.43</v>
          </cell>
          <cell r="K3197">
            <v>0</v>
          </cell>
        </row>
        <row r="3198">
          <cell r="F3198">
            <v>1683.1</v>
          </cell>
          <cell r="G3198">
            <v>0</v>
          </cell>
          <cell r="I3198">
            <v>0</v>
          </cell>
          <cell r="J3198">
            <v>1683.1</v>
          </cell>
          <cell r="K3198">
            <v>0</v>
          </cell>
        </row>
        <row r="3199">
          <cell r="F3199">
            <v>19856.36</v>
          </cell>
          <cell r="G3199">
            <v>0</v>
          </cell>
          <cell r="I3199">
            <v>0</v>
          </cell>
          <cell r="J3199">
            <v>19856.36</v>
          </cell>
          <cell r="K3199">
            <v>0</v>
          </cell>
        </row>
        <row r="3200">
          <cell r="F3200">
            <v>586.16</v>
          </cell>
          <cell r="G3200">
            <v>0</v>
          </cell>
          <cell r="I3200">
            <v>0</v>
          </cell>
          <cell r="J3200">
            <v>586.16</v>
          </cell>
          <cell r="K3200">
            <v>0</v>
          </cell>
        </row>
        <row r="3201">
          <cell r="F3201">
            <v>-4344981.4000000004</v>
          </cell>
          <cell r="G3201">
            <v>0</v>
          </cell>
          <cell r="I3201">
            <v>0</v>
          </cell>
          <cell r="J3201">
            <v>-4344981.4000000004</v>
          </cell>
          <cell r="K3201">
            <v>-7159621</v>
          </cell>
        </row>
        <row r="3202">
          <cell r="F3202">
            <v>-1823661.79</v>
          </cell>
          <cell r="G3202">
            <v>0</v>
          </cell>
          <cell r="I3202">
            <v>0</v>
          </cell>
          <cell r="J3202">
            <v>-1823661.79</v>
          </cell>
          <cell r="K3202">
            <v>-530428</v>
          </cell>
        </row>
        <row r="3203">
          <cell r="F3203">
            <v>-23969711.460000001</v>
          </cell>
          <cell r="G3203">
            <v>0</v>
          </cell>
          <cell r="I3203">
            <v>0</v>
          </cell>
          <cell r="J3203">
            <v>-23969711.460000001</v>
          </cell>
          <cell r="K3203">
            <v>-5829682</v>
          </cell>
        </row>
        <row r="3204">
          <cell r="F3204">
            <v>-35229258.170000002</v>
          </cell>
          <cell r="G3204">
            <v>0</v>
          </cell>
          <cell r="I3204">
            <v>0</v>
          </cell>
          <cell r="J3204">
            <v>-35229258.170000002</v>
          </cell>
          <cell r="K3204">
            <v>-8690760</v>
          </cell>
        </row>
        <row r="3205">
          <cell r="F3205">
            <v>-2365622.63</v>
          </cell>
          <cell r="G3205">
            <v>0</v>
          </cell>
          <cell r="I3205">
            <v>0</v>
          </cell>
          <cell r="J3205">
            <v>-2365622.63</v>
          </cell>
          <cell r="K3205">
            <v>0</v>
          </cell>
        </row>
        <row r="3206">
          <cell r="F3206">
            <v>-6805922.75</v>
          </cell>
          <cell r="G3206">
            <v>0</v>
          </cell>
          <cell r="I3206">
            <v>0</v>
          </cell>
          <cell r="J3206">
            <v>-6805922.75</v>
          </cell>
          <cell r="K3206">
            <v>0</v>
          </cell>
        </row>
        <row r="3207">
          <cell r="F3207">
            <v>-7470716.4100000001</v>
          </cell>
          <cell r="G3207">
            <v>0</v>
          </cell>
          <cell r="I3207">
            <v>0</v>
          </cell>
          <cell r="J3207">
            <v>-7470716.4100000001</v>
          </cell>
          <cell r="K3207">
            <v>0</v>
          </cell>
        </row>
        <row r="3208">
          <cell r="F3208">
            <v>-5503443.3099999996</v>
          </cell>
          <cell r="G3208">
            <v>0</v>
          </cell>
          <cell r="I3208">
            <v>0</v>
          </cell>
          <cell r="J3208">
            <v>-5503443.3099999996</v>
          </cell>
          <cell r="K3208">
            <v>-1472150</v>
          </cell>
        </row>
        <row r="3209">
          <cell r="F3209">
            <v>-456955.68</v>
          </cell>
          <cell r="G3209">
            <v>0</v>
          </cell>
          <cell r="I3209">
            <v>0</v>
          </cell>
          <cell r="J3209">
            <v>-456955.68</v>
          </cell>
          <cell r="K3209">
            <v>-153301</v>
          </cell>
        </row>
        <row r="3210">
          <cell r="F3210">
            <v>-1142380.6000000001</v>
          </cell>
          <cell r="G3210">
            <v>0</v>
          </cell>
          <cell r="I3210">
            <v>0</v>
          </cell>
          <cell r="J3210">
            <v>-1142380.6000000001</v>
          </cell>
          <cell r="K3210">
            <v>-303911</v>
          </cell>
        </row>
        <row r="3211">
          <cell r="F3211">
            <v>-427343.44</v>
          </cell>
          <cell r="G3211">
            <v>0</v>
          </cell>
          <cell r="I3211">
            <v>0</v>
          </cell>
          <cell r="J3211">
            <v>-427343.44</v>
          </cell>
          <cell r="K3211">
            <v>-2937</v>
          </cell>
        </row>
        <row r="3212">
          <cell r="F3212">
            <v>-2606800.73</v>
          </cell>
          <cell r="G3212">
            <v>0</v>
          </cell>
          <cell r="I3212">
            <v>0</v>
          </cell>
          <cell r="J3212">
            <v>-2606800.73</v>
          </cell>
          <cell r="K3212">
            <v>-355585</v>
          </cell>
        </row>
        <row r="3213">
          <cell r="F3213">
            <v>-4250</v>
          </cell>
          <cell r="G3213">
            <v>0</v>
          </cell>
          <cell r="I3213">
            <v>0</v>
          </cell>
          <cell r="J3213">
            <v>-4250</v>
          </cell>
          <cell r="K3213">
            <v>-965</v>
          </cell>
        </row>
        <row r="3214">
          <cell r="F3214">
            <v>-1444079.24</v>
          </cell>
          <cell r="G3214">
            <v>0</v>
          </cell>
          <cell r="I3214">
            <v>0</v>
          </cell>
          <cell r="J3214">
            <v>-1444079.24</v>
          </cell>
          <cell r="K3214">
            <v>-97316</v>
          </cell>
        </row>
        <row r="3215">
          <cell r="F3215">
            <v>-1994829.76</v>
          </cell>
          <cell r="G3215">
            <v>0</v>
          </cell>
          <cell r="I3215">
            <v>0</v>
          </cell>
          <cell r="J3215">
            <v>-1994829.76</v>
          </cell>
          <cell r="K3215">
            <v>-577209</v>
          </cell>
        </row>
        <row r="3216">
          <cell r="F3216">
            <v>-1540311.02</v>
          </cell>
          <cell r="G3216">
            <v>0</v>
          </cell>
          <cell r="I3216">
            <v>0</v>
          </cell>
          <cell r="J3216">
            <v>-1540311.02</v>
          </cell>
          <cell r="K3216">
            <v>-235307</v>
          </cell>
        </row>
        <row r="3217">
          <cell r="F3217">
            <v>-4735100.59</v>
          </cell>
          <cell r="G3217">
            <v>0</v>
          </cell>
          <cell r="I3217">
            <v>0</v>
          </cell>
          <cell r="J3217">
            <v>-4735100.59</v>
          </cell>
          <cell r="K3217">
            <v>-234138</v>
          </cell>
        </row>
        <row r="3218">
          <cell r="F3218">
            <v>-619262.34</v>
          </cell>
          <cell r="G3218">
            <v>0</v>
          </cell>
          <cell r="I3218">
            <v>0</v>
          </cell>
          <cell r="J3218">
            <v>-619262.34</v>
          </cell>
          <cell r="K3218">
            <v>-40270</v>
          </cell>
        </row>
        <row r="3219">
          <cell r="F3219">
            <v>-549382.03</v>
          </cell>
          <cell r="G3219">
            <v>0</v>
          </cell>
          <cell r="I3219">
            <v>0</v>
          </cell>
          <cell r="J3219">
            <v>-549382.03</v>
          </cell>
          <cell r="K3219">
            <v>-49990</v>
          </cell>
        </row>
        <row r="3220">
          <cell r="F3220">
            <v>-117634.38</v>
          </cell>
          <cell r="G3220">
            <v>0</v>
          </cell>
          <cell r="I3220">
            <v>0</v>
          </cell>
          <cell r="J3220">
            <v>-117634.38</v>
          </cell>
          <cell r="K3220">
            <v>-55619</v>
          </cell>
        </row>
        <row r="3221">
          <cell r="F3221">
            <v>-268951.31</v>
          </cell>
          <cell r="G3221">
            <v>0</v>
          </cell>
          <cell r="I3221">
            <v>0</v>
          </cell>
          <cell r="J3221">
            <v>-268951.31</v>
          </cell>
          <cell r="K3221">
            <v>-63186</v>
          </cell>
        </row>
        <row r="3222">
          <cell r="F3222">
            <v>-5359202.0199999996</v>
          </cell>
          <cell r="G3222">
            <v>0</v>
          </cell>
          <cell r="I3222">
            <v>0</v>
          </cell>
          <cell r="J3222">
            <v>-5359202.0199999996</v>
          </cell>
          <cell r="K3222">
            <v>-1433085</v>
          </cell>
        </row>
        <row r="3223">
          <cell r="F3223">
            <v>-2180591.31</v>
          </cell>
          <cell r="G3223">
            <v>0</v>
          </cell>
          <cell r="I3223">
            <v>0</v>
          </cell>
          <cell r="J3223">
            <v>-2180591.31</v>
          </cell>
          <cell r="K3223">
            <v>-1023712</v>
          </cell>
        </row>
        <row r="3224">
          <cell r="F3224">
            <v>-7204738.7800000003</v>
          </cell>
          <cell r="G3224">
            <v>0</v>
          </cell>
          <cell r="I3224">
            <v>0</v>
          </cell>
          <cell r="J3224">
            <v>-7204738.7800000003</v>
          </cell>
          <cell r="K3224">
            <v>-1258620</v>
          </cell>
        </row>
        <row r="3225">
          <cell r="F3225">
            <v>-121576.16</v>
          </cell>
          <cell r="G3225">
            <v>0</v>
          </cell>
          <cell r="I3225">
            <v>0</v>
          </cell>
          <cell r="J3225">
            <v>-121576.16</v>
          </cell>
          <cell r="K3225">
            <v>0</v>
          </cell>
        </row>
        <row r="3226">
          <cell r="F3226">
            <v>-1045010.57</v>
          </cell>
          <cell r="G3226">
            <v>0</v>
          </cell>
          <cell r="I3226">
            <v>0</v>
          </cell>
          <cell r="J3226">
            <v>-1045010.57</v>
          </cell>
          <cell r="K3226">
            <v>-232843</v>
          </cell>
        </row>
        <row r="3227">
          <cell r="F3227">
            <v>-273719.77</v>
          </cell>
          <cell r="G3227">
            <v>0</v>
          </cell>
          <cell r="I3227">
            <v>0</v>
          </cell>
          <cell r="J3227">
            <v>-273719.77</v>
          </cell>
          <cell r="K3227">
            <v>-168324</v>
          </cell>
        </row>
        <row r="3228">
          <cell r="F3228">
            <v>-188271.5</v>
          </cell>
          <cell r="G3228">
            <v>0</v>
          </cell>
          <cell r="I3228">
            <v>0</v>
          </cell>
          <cell r="J3228">
            <v>-188271.5</v>
          </cell>
          <cell r="K3228">
            <v>-34616</v>
          </cell>
        </row>
        <row r="3229">
          <cell r="F3229">
            <v>-303815.58</v>
          </cell>
          <cell r="G3229">
            <v>0</v>
          </cell>
          <cell r="I3229">
            <v>0</v>
          </cell>
          <cell r="J3229">
            <v>-303815.58</v>
          </cell>
          <cell r="K3229">
            <v>-102688</v>
          </cell>
        </row>
        <row r="3230">
          <cell r="F3230">
            <v>-6246029.0199999996</v>
          </cell>
          <cell r="G3230">
            <v>0</v>
          </cell>
          <cell r="I3230">
            <v>0</v>
          </cell>
          <cell r="J3230">
            <v>-6246029.0199999996</v>
          </cell>
          <cell r="K3230">
            <v>-1407249</v>
          </cell>
        </row>
        <row r="3231">
          <cell r="F3231">
            <v>-90037.73</v>
          </cell>
          <cell r="G3231">
            <v>0</v>
          </cell>
          <cell r="I3231">
            <v>0</v>
          </cell>
          <cell r="J3231">
            <v>-90037.73</v>
          </cell>
          <cell r="K3231">
            <v>-42955</v>
          </cell>
        </row>
        <row r="3232">
          <cell r="F3232">
            <v>0</v>
          </cell>
          <cell r="G3232">
            <v>0</v>
          </cell>
          <cell r="I3232">
            <v>0</v>
          </cell>
          <cell r="J3232">
            <v>0</v>
          </cell>
          <cell r="K3232">
            <v>-25598</v>
          </cell>
        </row>
        <row r="3233">
          <cell r="F3233">
            <v>-11254.1</v>
          </cell>
          <cell r="G3233">
            <v>0</v>
          </cell>
          <cell r="I3233">
            <v>0</v>
          </cell>
          <cell r="J3233">
            <v>-11254.1</v>
          </cell>
          <cell r="K3233">
            <v>-4803</v>
          </cell>
        </row>
        <row r="3234">
          <cell r="F3234">
            <v>-171551.13</v>
          </cell>
          <cell r="G3234">
            <v>0</v>
          </cell>
          <cell r="I3234">
            <v>0</v>
          </cell>
          <cell r="J3234">
            <v>-171551.13</v>
          </cell>
          <cell r="K3234">
            <v>0</v>
          </cell>
        </row>
        <row r="3235">
          <cell r="F3235">
            <v>-273081.23</v>
          </cell>
          <cell r="G3235">
            <v>0</v>
          </cell>
          <cell r="I3235">
            <v>0</v>
          </cell>
          <cell r="J3235">
            <v>-273081.23</v>
          </cell>
          <cell r="K3235">
            <v>-55108</v>
          </cell>
        </row>
        <row r="3236">
          <cell r="F3236">
            <v>-53734.58</v>
          </cell>
          <cell r="G3236">
            <v>0</v>
          </cell>
          <cell r="I3236">
            <v>0</v>
          </cell>
          <cell r="J3236">
            <v>-53734.58</v>
          </cell>
          <cell r="K3236">
            <v>-57831</v>
          </cell>
        </row>
        <row r="3237">
          <cell r="F3237">
            <v>-526415.09</v>
          </cell>
          <cell r="G3237">
            <v>0</v>
          </cell>
          <cell r="I3237">
            <v>0</v>
          </cell>
          <cell r="J3237">
            <v>-526415.09</v>
          </cell>
          <cell r="K3237">
            <v>-15481</v>
          </cell>
        </row>
        <row r="3238">
          <cell r="F3238">
            <v>-203390.62</v>
          </cell>
          <cell r="G3238">
            <v>0</v>
          </cell>
          <cell r="I3238">
            <v>0</v>
          </cell>
          <cell r="J3238">
            <v>-203390.62</v>
          </cell>
          <cell r="K3238">
            <v>-2108</v>
          </cell>
        </row>
        <row r="3239">
          <cell r="F3239">
            <v>-234447.87</v>
          </cell>
          <cell r="G3239">
            <v>0</v>
          </cell>
          <cell r="I3239">
            <v>0</v>
          </cell>
          <cell r="J3239">
            <v>-234447.87</v>
          </cell>
          <cell r="K3239">
            <v>-166414</v>
          </cell>
        </row>
        <row r="3240">
          <cell r="F3240">
            <v>-2888.9</v>
          </cell>
          <cell r="G3240">
            <v>0</v>
          </cell>
          <cell r="I3240">
            <v>0</v>
          </cell>
          <cell r="J3240">
            <v>-2888.9</v>
          </cell>
          <cell r="K3240">
            <v>-1643</v>
          </cell>
        </row>
        <row r="3241">
          <cell r="F3241">
            <v>-120956.88</v>
          </cell>
          <cell r="G3241">
            <v>0</v>
          </cell>
          <cell r="I3241">
            <v>0</v>
          </cell>
          <cell r="J3241">
            <v>-120956.88</v>
          </cell>
          <cell r="K3241">
            <v>-1325</v>
          </cell>
        </row>
        <row r="3242">
          <cell r="F3242">
            <v>-877426.52</v>
          </cell>
          <cell r="G3242">
            <v>0</v>
          </cell>
          <cell r="I3242">
            <v>0</v>
          </cell>
          <cell r="J3242">
            <v>-877426.52</v>
          </cell>
          <cell r="K3242">
            <v>-352233</v>
          </cell>
        </row>
        <row r="3243">
          <cell r="F3243">
            <v>-617190.18999999994</v>
          </cell>
          <cell r="G3243">
            <v>0</v>
          </cell>
          <cell r="I3243">
            <v>0</v>
          </cell>
          <cell r="J3243">
            <v>-617190.18999999994</v>
          </cell>
          <cell r="K3243">
            <v>-361036</v>
          </cell>
        </row>
        <row r="3244">
          <cell r="F3244">
            <v>-1021236.74</v>
          </cell>
          <cell r="G3244">
            <v>0</v>
          </cell>
          <cell r="I3244">
            <v>0</v>
          </cell>
          <cell r="J3244">
            <v>-1021236.74</v>
          </cell>
          <cell r="K3244">
            <v>-74321</v>
          </cell>
        </row>
        <row r="3245">
          <cell r="F3245">
            <v>-340624.16</v>
          </cell>
          <cell r="G3245">
            <v>0</v>
          </cell>
          <cell r="I3245">
            <v>0</v>
          </cell>
          <cell r="J3245">
            <v>-340624.16</v>
          </cell>
          <cell r="K3245">
            <v>-16504</v>
          </cell>
        </row>
        <row r="3246">
          <cell r="F3246">
            <v>-564342.03</v>
          </cell>
          <cell r="G3246">
            <v>0</v>
          </cell>
          <cell r="I3246">
            <v>0</v>
          </cell>
          <cell r="J3246">
            <v>-564342.03</v>
          </cell>
          <cell r="K3246">
            <v>-129059</v>
          </cell>
        </row>
        <row r="3247">
          <cell r="F3247">
            <v>-53703.839999999997</v>
          </cell>
          <cell r="G3247">
            <v>0</v>
          </cell>
          <cell r="I3247">
            <v>0</v>
          </cell>
          <cell r="J3247">
            <v>-53703.839999999997</v>
          </cell>
          <cell r="K3247">
            <v>-27699</v>
          </cell>
        </row>
        <row r="3248">
          <cell r="F3248">
            <v>-308045.24</v>
          </cell>
          <cell r="G3248">
            <v>0</v>
          </cell>
          <cell r="I3248">
            <v>0</v>
          </cell>
          <cell r="J3248">
            <v>-308045.24</v>
          </cell>
          <cell r="K3248">
            <v>-24607</v>
          </cell>
        </row>
        <row r="3249">
          <cell r="F3249">
            <v>-627.61</v>
          </cell>
          <cell r="G3249">
            <v>0</v>
          </cell>
          <cell r="I3249">
            <v>0</v>
          </cell>
          <cell r="J3249">
            <v>-627.61</v>
          </cell>
          <cell r="K3249">
            <v>-514</v>
          </cell>
        </row>
        <row r="3250">
          <cell r="F3250">
            <v>-2451.86</v>
          </cell>
          <cell r="G3250">
            <v>0</v>
          </cell>
          <cell r="I3250">
            <v>0</v>
          </cell>
          <cell r="J3250">
            <v>-2451.86</v>
          </cell>
          <cell r="K3250">
            <v>-909</v>
          </cell>
        </row>
        <row r="3251">
          <cell r="F3251">
            <v>-649.69000000000005</v>
          </cell>
          <cell r="G3251">
            <v>0</v>
          </cell>
          <cell r="I3251">
            <v>0</v>
          </cell>
          <cell r="J3251">
            <v>-649.69000000000005</v>
          </cell>
          <cell r="K3251">
            <v>-489</v>
          </cell>
        </row>
        <row r="3252">
          <cell r="F3252">
            <v>-37604.660000000003</v>
          </cell>
          <cell r="G3252">
            <v>0</v>
          </cell>
          <cell r="I3252">
            <v>0</v>
          </cell>
          <cell r="J3252">
            <v>-37604.660000000003</v>
          </cell>
          <cell r="K3252">
            <v>0</v>
          </cell>
        </row>
        <row r="3253">
          <cell r="F3253">
            <v>-135279.71</v>
          </cell>
          <cell r="G3253">
            <v>0</v>
          </cell>
          <cell r="I3253">
            <v>0</v>
          </cell>
          <cell r="J3253">
            <v>-135279.71</v>
          </cell>
          <cell r="K3253">
            <v>-6042</v>
          </cell>
        </row>
        <row r="3254">
          <cell r="F3254">
            <v>-697.5</v>
          </cell>
          <cell r="G3254">
            <v>0</v>
          </cell>
          <cell r="I3254">
            <v>0</v>
          </cell>
          <cell r="J3254">
            <v>-697.5</v>
          </cell>
          <cell r="K3254">
            <v>0</v>
          </cell>
        </row>
        <row r="3255">
          <cell r="F3255">
            <v>-83086.2</v>
          </cell>
          <cell r="G3255">
            <v>0</v>
          </cell>
          <cell r="I3255">
            <v>0</v>
          </cell>
          <cell r="J3255">
            <v>-83086.2</v>
          </cell>
          <cell r="K3255">
            <v>-76146</v>
          </cell>
        </row>
        <row r="3256">
          <cell r="F3256">
            <v>-76581.72</v>
          </cell>
          <cell r="G3256">
            <v>0</v>
          </cell>
          <cell r="I3256">
            <v>0</v>
          </cell>
          <cell r="J3256">
            <v>-76581.72</v>
          </cell>
          <cell r="K3256">
            <v>-31636</v>
          </cell>
        </row>
        <row r="3257">
          <cell r="F3257">
            <v>-369789.48</v>
          </cell>
          <cell r="G3257">
            <v>0</v>
          </cell>
          <cell r="I3257">
            <v>0</v>
          </cell>
          <cell r="J3257">
            <v>-369789.48</v>
          </cell>
          <cell r="K3257">
            <v>-89250</v>
          </cell>
        </row>
        <row r="3258">
          <cell r="F3258">
            <v>-376918.29</v>
          </cell>
          <cell r="G3258">
            <v>0</v>
          </cell>
          <cell r="I3258">
            <v>0</v>
          </cell>
          <cell r="J3258">
            <v>-376918.29</v>
          </cell>
          <cell r="K3258">
            <v>-78331</v>
          </cell>
        </row>
        <row r="3259">
          <cell r="F3259">
            <v>-22623.34</v>
          </cell>
          <cell r="G3259">
            <v>0</v>
          </cell>
          <cell r="I3259">
            <v>0</v>
          </cell>
          <cell r="J3259">
            <v>-22623.34</v>
          </cell>
          <cell r="K3259">
            <v>-4050</v>
          </cell>
        </row>
        <row r="3260">
          <cell r="F3260">
            <v>-26769.54</v>
          </cell>
          <cell r="G3260">
            <v>0</v>
          </cell>
          <cell r="I3260">
            <v>0</v>
          </cell>
          <cell r="J3260">
            <v>-26769.54</v>
          </cell>
          <cell r="K3260">
            <v>-7419</v>
          </cell>
        </row>
        <row r="3261">
          <cell r="F3261">
            <v>-103140.08</v>
          </cell>
          <cell r="G3261">
            <v>0</v>
          </cell>
          <cell r="I3261">
            <v>0</v>
          </cell>
          <cell r="J3261">
            <v>-103140.08</v>
          </cell>
          <cell r="K3261">
            <v>-18416</v>
          </cell>
        </row>
        <row r="3262">
          <cell r="F3262">
            <v>-130247.9</v>
          </cell>
          <cell r="G3262">
            <v>0</v>
          </cell>
          <cell r="I3262">
            <v>0</v>
          </cell>
          <cell r="J3262">
            <v>-130247.9</v>
          </cell>
          <cell r="K3262">
            <v>-98666</v>
          </cell>
        </row>
        <row r="3263">
          <cell r="F3263">
            <v>-738594.41</v>
          </cell>
          <cell r="G3263">
            <v>0</v>
          </cell>
          <cell r="I3263">
            <v>0</v>
          </cell>
          <cell r="J3263">
            <v>-738594.41</v>
          </cell>
          <cell r="K3263">
            <v>-234457</v>
          </cell>
        </row>
        <row r="3264">
          <cell r="F3264">
            <v>-4180.63</v>
          </cell>
          <cell r="G3264">
            <v>0</v>
          </cell>
          <cell r="I3264">
            <v>0</v>
          </cell>
          <cell r="J3264">
            <v>-4180.63</v>
          </cell>
          <cell r="K3264">
            <v>0</v>
          </cell>
        </row>
        <row r="3265">
          <cell r="F3265">
            <v>-9268.2999999999993</v>
          </cell>
          <cell r="G3265">
            <v>0</v>
          </cell>
          <cell r="I3265">
            <v>0</v>
          </cell>
          <cell r="J3265">
            <v>-9268.2999999999993</v>
          </cell>
          <cell r="K3265">
            <v>0</v>
          </cell>
        </row>
        <row r="3266">
          <cell r="F3266">
            <v>-1733.93</v>
          </cell>
          <cell r="G3266">
            <v>0</v>
          </cell>
          <cell r="I3266">
            <v>0</v>
          </cell>
          <cell r="J3266">
            <v>-1733.93</v>
          </cell>
          <cell r="K3266">
            <v>0</v>
          </cell>
        </row>
        <row r="3267">
          <cell r="F3267">
            <v>-187875.41</v>
          </cell>
          <cell r="G3267">
            <v>0</v>
          </cell>
          <cell r="I3267">
            <v>0</v>
          </cell>
          <cell r="J3267">
            <v>-187875.41</v>
          </cell>
          <cell r="K3267">
            <v>-40856</v>
          </cell>
        </row>
        <row r="3268">
          <cell r="F3268">
            <v>-555427.88</v>
          </cell>
          <cell r="G3268">
            <v>0</v>
          </cell>
          <cell r="I3268">
            <v>0</v>
          </cell>
          <cell r="J3268">
            <v>-555427.88</v>
          </cell>
          <cell r="K3268">
            <v>0</v>
          </cell>
        </row>
        <row r="3269">
          <cell r="F3269">
            <v>-67813.66</v>
          </cell>
          <cell r="G3269">
            <v>0</v>
          </cell>
          <cell r="I3269">
            <v>0</v>
          </cell>
          <cell r="J3269">
            <v>-67813.66</v>
          </cell>
          <cell r="K3269">
            <v>-805</v>
          </cell>
        </row>
        <row r="3270">
          <cell r="F3270">
            <v>-32300.98</v>
          </cell>
          <cell r="G3270">
            <v>0</v>
          </cell>
          <cell r="I3270">
            <v>0</v>
          </cell>
          <cell r="J3270">
            <v>-32300.98</v>
          </cell>
          <cell r="K3270">
            <v>0</v>
          </cell>
        </row>
        <row r="3271">
          <cell r="F3271">
            <v>-200084.98</v>
          </cell>
          <cell r="G3271">
            <v>0</v>
          </cell>
          <cell r="I3271">
            <v>0</v>
          </cell>
          <cell r="J3271">
            <v>-200084.98</v>
          </cell>
          <cell r="K3271">
            <v>-18193</v>
          </cell>
        </row>
        <row r="3272">
          <cell r="F3272">
            <v>-31736.29</v>
          </cell>
          <cell r="G3272">
            <v>0</v>
          </cell>
          <cell r="I3272">
            <v>0</v>
          </cell>
          <cell r="J3272">
            <v>-31736.29</v>
          </cell>
          <cell r="K3272">
            <v>0</v>
          </cell>
        </row>
        <row r="3273">
          <cell r="F3273">
            <v>-168144.81</v>
          </cell>
          <cell r="G3273">
            <v>0</v>
          </cell>
          <cell r="I3273">
            <v>0</v>
          </cell>
          <cell r="J3273">
            <v>-168144.81</v>
          </cell>
          <cell r="K3273">
            <v>-7638</v>
          </cell>
        </row>
        <row r="3274">
          <cell r="F3274">
            <v>-20962.82</v>
          </cell>
          <cell r="G3274">
            <v>0</v>
          </cell>
          <cell r="I3274">
            <v>0</v>
          </cell>
          <cell r="J3274">
            <v>-20962.82</v>
          </cell>
          <cell r="K3274">
            <v>-2421</v>
          </cell>
        </row>
        <row r="3275">
          <cell r="F3275">
            <v>-216807.6</v>
          </cell>
          <cell r="G3275">
            <v>0</v>
          </cell>
          <cell r="I3275">
            <v>0</v>
          </cell>
          <cell r="J3275">
            <v>-216807.6</v>
          </cell>
          <cell r="K3275">
            <v>-16333</v>
          </cell>
        </row>
        <row r="3276">
          <cell r="F3276">
            <v>-5528.38</v>
          </cell>
          <cell r="G3276">
            <v>0</v>
          </cell>
          <cell r="I3276">
            <v>0</v>
          </cell>
          <cell r="J3276">
            <v>-5528.38</v>
          </cell>
          <cell r="K3276">
            <v>0</v>
          </cell>
        </row>
        <row r="3277">
          <cell r="F3277">
            <v>-3866715.79</v>
          </cell>
          <cell r="G3277">
            <v>0</v>
          </cell>
          <cell r="I3277">
            <v>0</v>
          </cell>
          <cell r="J3277">
            <v>-3866715.79</v>
          </cell>
          <cell r="K3277">
            <v>-79734</v>
          </cell>
        </row>
        <row r="3278">
          <cell r="F3278">
            <v>-42423.74</v>
          </cell>
          <cell r="G3278">
            <v>0</v>
          </cell>
          <cell r="I3278">
            <v>0</v>
          </cell>
          <cell r="J3278">
            <v>-42423.74</v>
          </cell>
          <cell r="K3278">
            <v>0</v>
          </cell>
        </row>
        <row r="3279">
          <cell r="F3279">
            <v>-2989.1</v>
          </cell>
          <cell r="G3279">
            <v>0</v>
          </cell>
          <cell r="I3279">
            <v>0</v>
          </cell>
          <cell r="J3279">
            <v>-2989.1</v>
          </cell>
          <cell r="K3279">
            <v>0</v>
          </cell>
        </row>
        <row r="3280">
          <cell r="F3280">
            <v>-820515.21</v>
          </cell>
          <cell r="G3280">
            <v>0</v>
          </cell>
          <cell r="I3280">
            <v>0</v>
          </cell>
          <cell r="J3280">
            <v>-820515.21</v>
          </cell>
          <cell r="K3280">
            <v>0</v>
          </cell>
        </row>
        <row r="3281">
          <cell r="F3281">
            <v>-1231.92</v>
          </cell>
          <cell r="G3281">
            <v>0</v>
          </cell>
          <cell r="I3281">
            <v>0</v>
          </cell>
          <cell r="J3281">
            <v>-1231.92</v>
          </cell>
          <cell r="K3281">
            <v>0</v>
          </cell>
        </row>
        <row r="3282">
          <cell r="F3282">
            <v>-76131.48</v>
          </cell>
          <cell r="G3282">
            <v>0</v>
          </cell>
          <cell r="I3282">
            <v>0</v>
          </cell>
          <cell r="J3282">
            <v>-76131.48</v>
          </cell>
          <cell r="K3282">
            <v>0</v>
          </cell>
        </row>
        <row r="3283">
          <cell r="F3283">
            <v>-44890.2</v>
          </cell>
          <cell r="G3283">
            <v>0</v>
          </cell>
          <cell r="I3283">
            <v>0</v>
          </cell>
          <cell r="J3283">
            <v>-44890.2</v>
          </cell>
          <cell r="K3283">
            <v>0</v>
          </cell>
        </row>
        <row r="3284">
          <cell r="F3284">
            <v>-486947.38</v>
          </cell>
          <cell r="G3284">
            <v>0</v>
          </cell>
          <cell r="I3284">
            <v>0</v>
          </cell>
          <cell r="J3284">
            <v>-486947.38</v>
          </cell>
          <cell r="K3284">
            <v>0</v>
          </cell>
        </row>
        <row r="3285">
          <cell r="F3285">
            <v>-363.53</v>
          </cell>
          <cell r="G3285">
            <v>0</v>
          </cell>
          <cell r="I3285">
            <v>0</v>
          </cell>
          <cell r="J3285">
            <v>-363.53</v>
          </cell>
          <cell r="K3285">
            <v>-3776</v>
          </cell>
        </row>
        <row r="3286">
          <cell r="F3286">
            <v>-4671024.21</v>
          </cell>
          <cell r="G3286">
            <v>0</v>
          </cell>
          <cell r="I3286">
            <v>0</v>
          </cell>
          <cell r="J3286">
            <v>-4671024.21</v>
          </cell>
          <cell r="K3286">
            <v>-438691</v>
          </cell>
        </row>
        <row r="3287">
          <cell r="F3287">
            <v>0</v>
          </cell>
          <cell r="G3287">
            <v>0</v>
          </cell>
          <cell r="I3287">
            <v>0</v>
          </cell>
          <cell r="J3287">
            <v>0</v>
          </cell>
          <cell r="K3287">
            <v>307296</v>
          </cell>
        </row>
        <row r="3288">
          <cell r="F3288">
            <v>-2301638.2999999998</v>
          </cell>
          <cell r="G3288">
            <v>0</v>
          </cell>
          <cell r="I3288">
            <v>0</v>
          </cell>
          <cell r="J3288">
            <v>-2301638.2999999998</v>
          </cell>
          <cell r="K3288">
            <v>-135496</v>
          </cell>
        </row>
        <row r="3289">
          <cell r="F3289">
            <v>0</v>
          </cell>
          <cell r="G3289">
            <v>0</v>
          </cell>
          <cell r="I3289">
            <v>0</v>
          </cell>
          <cell r="J3289">
            <v>0</v>
          </cell>
          <cell r="K3289">
            <v>112389</v>
          </cell>
        </row>
        <row r="3290">
          <cell r="F3290">
            <v>-3000</v>
          </cell>
          <cell r="G3290">
            <v>0</v>
          </cell>
          <cell r="I3290">
            <v>0</v>
          </cell>
          <cell r="J3290">
            <v>-3000</v>
          </cell>
          <cell r="K3290">
            <v>-49877</v>
          </cell>
        </row>
        <row r="3291">
          <cell r="F3291">
            <v>0</v>
          </cell>
          <cell r="G3291">
            <v>0</v>
          </cell>
          <cell r="I3291">
            <v>0</v>
          </cell>
          <cell r="J3291">
            <v>0</v>
          </cell>
          <cell r="K3291">
            <v>49877</v>
          </cell>
        </row>
        <row r="3292">
          <cell r="F3292">
            <v>-294719.86</v>
          </cell>
          <cell r="G3292">
            <v>0</v>
          </cell>
          <cell r="I3292">
            <v>0</v>
          </cell>
          <cell r="J3292">
            <v>-294719.86</v>
          </cell>
          <cell r="K3292">
            <v>0</v>
          </cell>
        </row>
        <row r="3293">
          <cell r="F3293">
            <v>-13778</v>
          </cell>
          <cell r="G3293">
            <v>0</v>
          </cell>
          <cell r="I3293">
            <v>0</v>
          </cell>
          <cell r="J3293">
            <v>-13778</v>
          </cell>
          <cell r="K3293">
            <v>0</v>
          </cell>
        </row>
        <row r="3294">
          <cell r="F3294">
            <v>-174345.99</v>
          </cell>
          <cell r="G3294">
            <v>0</v>
          </cell>
          <cell r="I3294">
            <v>0</v>
          </cell>
          <cell r="J3294">
            <v>-174345.99</v>
          </cell>
          <cell r="K3294">
            <v>-128096</v>
          </cell>
        </row>
        <row r="3295">
          <cell r="F3295">
            <v>-3419</v>
          </cell>
          <cell r="G3295">
            <v>0</v>
          </cell>
          <cell r="I3295">
            <v>0</v>
          </cell>
          <cell r="J3295">
            <v>-3419</v>
          </cell>
          <cell r="K3295">
            <v>0</v>
          </cell>
        </row>
        <row r="3296">
          <cell r="F3296">
            <v>-18819.14</v>
          </cell>
          <cell r="G3296">
            <v>0</v>
          </cell>
          <cell r="I3296">
            <v>0</v>
          </cell>
          <cell r="J3296">
            <v>-18819.14</v>
          </cell>
          <cell r="K3296">
            <v>-8002</v>
          </cell>
        </row>
        <row r="3297">
          <cell r="F3297">
            <v>-934498.97</v>
          </cell>
          <cell r="G3297">
            <v>0</v>
          </cell>
          <cell r="I3297">
            <v>0</v>
          </cell>
          <cell r="J3297">
            <v>-934498.97</v>
          </cell>
          <cell r="K3297">
            <v>-94024</v>
          </cell>
        </row>
        <row r="3298">
          <cell r="F3298">
            <v>2082677.39</v>
          </cell>
          <cell r="G3298">
            <v>0</v>
          </cell>
          <cell r="I3298">
            <v>0</v>
          </cell>
          <cell r="J3298">
            <v>2082677.39</v>
          </cell>
          <cell r="K3298">
            <v>16594</v>
          </cell>
        </row>
        <row r="3299">
          <cell r="F3299">
            <v>828209.27</v>
          </cell>
          <cell r="G3299">
            <v>0</v>
          </cell>
          <cell r="I3299">
            <v>0</v>
          </cell>
          <cell r="J3299">
            <v>828209.27</v>
          </cell>
          <cell r="K3299">
            <v>13076</v>
          </cell>
        </row>
        <row r="3300">
          <cell r="F3300">
            <v>3580787.86</v>
          </cell>
          <cell r="G3300">
            <v>0</v>
          </cell>
          <cell r="I3300">
            <v>0</v>
          </cell>
          <cell r="J3300">
            <v>3580787.86</v>
          </cell>
          <cell r="K3300">
            <v>26334</v>
          </cell>
        </row>
        <row r="3301">
          <cell r="F3301">
            <v>1943474.28</v>
          </cell>
          <cell r="G3301">
            <v>0</v>
          </cell>
          <cell r="I3301">
            <v>0</v>
          </cell>
          <cell r="J3301">
            <v>1943474.28</v>
          </cell>
          <cell r="K3301">
            <v>8503</v>
          </cell>
        </row>
        <row r="3302">
          <cell r="F3302">
            <v>396070.13</v>
          </cell>
          <cell r="G3302">
            <v>0</v>
          </cell>
          <cell r="I3302">
            <v>0</v>
          </cell>
          <cell r="J3302">
            <v>396070.13</v>
          </cell>
          <cell r="K3302">
            <v>7338</v>
          </cell>
        </row>
        <row r="3303">
          <cell r="F3303">
            <v>1965459.86</v>
          </cell>
          <cell r="G3303">
            <v>0</v>
          </cell>
          <cell r="I3303">
            <v>0</v>
          </cell>
          <cell r="J3303">
            <v>1965459.86</v>
          </cell>
          <cell r="K3303">
            <v>0</v>
          </cell>
        </row>
        <row r="3304">
          <cell r="F3304">
            <v>114534.9</v>
          </cell>
          <cell r="G3304">
            <v>0</v>
          </cell>
          <cell r="I3304">
            <v>0</v>
          </cell>
          <cell r="J3304">
            <v>114534.9</v>
          </cell>
          <cell r="K3304">
            <v>0</v>
          </cell>
        </row>
        <row r="3305">
          <cell r="F3305">
            <v>0</v>
          </cell>
          <cell r="G3305">
            <v>0</v>
          </cell>
          <cell r="I3305">
            <v>0</v>
          </cell>
          <cell r="J3305">
            <v>0</v>
          </cell>
          <cell r="K3305">
            <v>-592838</v>
          </cell>
        </row>
        <row r="3306">
          <cell r="F3306">
            <v>0</v>
          </cell>
          <cell r="G3306">
            <v>0</v>
          </cell>
          <cell r="I3306">
            <v>0</v>
          </cell>
          <cell r="J3306">
            <v>0</v>
          </cell>
          <cell r="K3306">
            <v>-734294</v>
          </cell>
        </row>
        <row r="3307">
          <cell r="F3307">
            <v>0</v>
          </cell>
          <cell r="G3307">
            <v>0</v>
          </cell>
          <cell r="I3307">
            <v>0</v>
          </cell>
          <cell r="J3307">
            <v>0</v>
          </cell>
          <cell r="K3307">
            <v>319927</v>
          </cell>
        </row>
        <row r="3308">
          <cell r="F3308">
            <v>0</v>
          </cell>
          <cell r="G3308">
            <v>0</v>
          </cell>
          <cell r="I3308">
            <v>0</v>
          </cell>
          <cell r="J3308">
            <v>0</v>
          </cell>
          <cell r="K3308">
            <v>-1577235</v>
          </cell>
        </row>
        <row r="3309">
          <cell r="F3309">
            <v>0</v>
          </cell>
          <cell r="G3309">
            <v>0</v>
          </cell>
          <cell r="I3309">
            <v>0</v>
          </cell>
          <cell r="J3309">
            <v>0</v>
          </cell>
          <cell r="K3309">
            <v>-16401386</v>
          </cell>
        </row>
        <row r="3310">
          <cell r="F3310">
            <v>0</v>
          </cell>
          <cell r="G3310">
            <v>0</v>
          </cell>
          <cell r="I3310">
            <v>0</v>
          </cell>
          <cell r="J3310">
            <v>0</v>
          </cell>
          <cell r="K3310">
            <v>-25876444</v>
          </cell>
        </row>
        <row r="3311">
          <cell r="F3311">
            <v>0</v>
          </cell>
          <cell r="G3311">
            <v>0</v>
          </cell>
          <cell r="I3311">
            <v>0</v>
          </cell>
          <cell r="J3311">
            <v>0</v>
          </cell>
          <cell r="K3311">
            <v>-4508949</v>
          </cell>
        </row>
        <row r="3312">
          <cell r="F3312">
            <v>0</v>
          </cell>
          <cell r="G3312">
            <v>0</v>
          </cell>
          <cell r="I3312">
            <v>0</v>
          </cell>
          <cell r="J3312">
            <v>0</v>
          </cell>
          <cell r="K3312">
            <v>-460496</v>
          </cell>
        </row>
        <row r="3313">
          <cell r="F3313">
            <v>0</v>
          </cell>
          <cell r="G3313">
            <v>0</v>
          </cell>
          <cell r="I3313">
            <v>0</v>
          </cell>
          <cell r="J3313">
            <v>0</v>
          </cell>
          <cell r="K3313">
            <v>-1081393</v>
          </cell>
        </row>
        <row r="3314">
          <cell r="F3314">
            <v>0</v>
          </cell>
          <cell r="G3314">
            <v>0</v>
          </cell>
          <cell r="I3314">
            <v>0</v>
          </cell>
          <cell r="J3314">
            <v>0</v>
          </cell>
          <cell r="K3314">
            <v>-94464</v>
          </cell>
        </row>
        <row r="3315">
          <cell r="F3315">
            <v>0</v>
          </cell>
          <cell r="G3315">
            <v>0</v>
          </cell>
          <cell r="I3315">
            <v>0</v>
          </cell>
          <cell r="J3315">
            <v>0</v>
          </cell>
          <cell r="K3315">
            <v>-1009855</v>
          </cell>
        </row>
        <row r="3316">
          <cell r="F3316">
            <v>0</v>
          </cell>
          <cell r="G3316">
            <v>0</v>
          </cell>
          <cell r="I3316">
            <v>0</v>
          </cell>
          <cell r="J3316">
            <v>0</v>
          </cell>
          <cell r="K3316">
            <v>-4263588</v>
          </cell>
        </row>
        <row r="3317">
          <cell r="F3317">
            <v>0</v>
          </cell>
          <cell r="G3317">
            <v>0</v>
          </cell>
          <cell r="I3317">
            <v>0</v>
          </cell>
          <cell r="J3317">
            <v>0</v>
          </cell>
          <cell r="K3317">
            <v>-22554</v>
          </cell>
        </row>
        <row r="3318">
          <cell r="F3318">
            <v>0</v>
          </cell>
          <cell r="G3318">
            <v>0</v>
          </cell>
          <cell r="I3318">
            <v>0</v>
          </cell>
          <cell r="J3318">
            <v>0</v>
          </cell>
          <cell r="K3318">
            <v>-203661</v>
          </cell>
        </row>
        <row r="3319">
          <cell r="F3319">
            <v>0</v>
          </cell>
          <cell r="G3319">
            <v>0</v>
          </cell>
          <cell r="I3319">
            <v>0</v>
          </cell>
          <cell r="J3319">
            <v>0</v>
          </cell>
          <cell r="K3319">
            <v>-6027</v>
          </cell>
        </row>
        <row r="3320">
          <cell r="F3320">
            <v>0</v>
          </cell>
          <cell r="G3320">
            <v>0</v>
          </cell>
          <cell r="I3320">
            <v>0</v>
          </cell>
          <cell r="J3320">
            <v>0</v>
          </cell>
          <cell r="K3320">
            <v>-88973</v>
          </cell>
        </row>
        <row r="3321">
          <cell r="F3321">
            <v>0</v>
          </cell>
          <cell r="G3321">
            <v>0</v>
          </cell>
          <cell r="I3321">
            <v>0</v>
          </cell>
          <cell r="J3321">
            <v>0</v>
          </cell>
          <cell r="K3321">
            <v>-310739</v>
          </cell>
        </row>
        <row r="3322">
          <cell r="F3322">
            <v>0</v>
          </cell>
          <cell r="G3322">
            <v>0</v>
          </cell>
          <cell r="I3322">
            <v>0</v>
          </cell>
          <cell r="J3322">
            <v>0</v>
          </cell>
          <cell r="K3322">
            <v>0</v>
          </cell>
        </row>
        <row r="3323">
          <cell r="F3323">
            <v>0</v>
          </cell>
          <cell r="G3323">
            <v>0</v>
          </cell>
          <cell r="I3323">
            <v>0</v>
          </cell>
          <cell r="J3323">
            <v>0</v>
          </cell>
          <cell r="K3323">
            <v>0</v>
          </cell>
        </row>
        <row r="3324">
          <cell r="F3324">
            <v>0</v>
          </cell>
          <cell r="G3324">
            <v>0</v>
          </cell>
          <cell r="I3324">
            <v>0</v>
          </cell>
          <cell r="J3324">
            <v>0</v>
          </cell>
          <cell r="K3324">
            <v>0</v>
          </cell>
        </row>
        <row r="3325">
          <cell r="F3325">
            <v>0</v>
          </cell>
          <cell r="G3325">
            <v>0</v>
          </cell>
          <cell r="I3325">
            <v>0</v>
          </cell>
          <cell r="J3325">
            <v>0</v>
          </cell>
          <cell r="K3325">
            <v>-3000</v>
          </cell>
        </row>
        <row r="3326">
          <cell r="F3326">
            <v>0</v>
          </cell>
          <cell r="G3326">
            <v>0</v>
          </cell>
          <cell r="I3326">
            <v>0</v>
          </cell>
          <cell r="J3326">
            <v>0</v>
          </cell>
          <cell r="K3326">
            <v>-634</v>
          </cell>
        </row>
        <row r="3327">
          <cell r="F3327">
            <v>0</v>
          </cell>
          <cell r="G3327">
            <v>0</v>
          </cell>
          <cell r="I3327">
            <v>0</v>
          </cell>
          <cell r="J3327">
            <v>0</v>
          </cell>
          <cell r="K3327">
            <v>-3798</v>
          </cell>
        </row>
        <row r="3328">
          <cell r="F3328">
            <v>0</v>
          </cell>
          <cell r="G3328">
            <v>0</v>
          </cell>
          <cell r="I3328">
            <v>0</v>
          </cell>
          <cell r="J3328">
            <v>0</v>
          </cell>
          <cell r="K3328">
            <v>-1868</v>
          </cell>
        </row>
        <row r="3329">
          <cell r="F3329">
            <v>0</v>
          </cell>
          <cell r="G3329">
            <v>0</v>
          </cell>
          <cell r="I3329">
            <v>0</v>
          </cell>
          <cell r="J3329">
            <v>0</v>
          </cell>
          <cell r="K3329">
            <v>-208355</v>
          </cell>
        </row>
        <row r="3330">
          <cell r="F3330">
            <v>0</v>
          </cell>
          <cell r="G3330">
            <v>0</v>
          </cell>
          <cell r="I3330">
            <v>0</v>
          </cell>
          <cell r="J3330">
            <v>0</v>
          </cell>
          <cell r="K3330">
            <v>-41569</v>
          </cell>
        </row>
        <row r="3331">
          <cell r="F3331">
            <v>0</v>
          </cell>
          <cell r="G3331">
            <v>0</v>
          </cell>
          <cell r="I3331">
            <v>0</v>
          </cell>
          <cell r="J3331">
            <v>0</v>
          </cell>
          <cell r="K3331">
            <v>-6154</v>
          </cell>
        </row>
        <row r="3332">
          <cell r="F3332">
            <v>0</v>
          </cell>
          <cell r="G3332">
            <v>0</v>
          </cell>
          <cell r="I3332">
            <v>0</v>
          </cell>
          <cell r="J3332">
            <v>0</v>
          </cell>
          <cell r="K3332">
            <v>-66436</v>
          </cell>
        </row>
        <row r="3333">
          <cell r="F3333">
            <v>0</v>
          </cell>
          <cell r="G3333">
            <v>0</v>
          </cell>
          <cell r="I3333">
            <v>0</v>
          </cell>
          <cell r="J3333">
            <v>0</v>
          </cell>
          <cell r="K3333">
            <v>-7174</v>
          </cell>
        </row>
        <row r="3334">
          <cell r="F3334">
            <v>0</v>
          </cell>
          <cell r="G3334">
            <v>0</v>
          </cell>
          <cell r="I3334">
            <v>0</v>
          </cell>
          <cell r="J3334">
            <v>0</v>
          </cell>
          <cell r="K3334">
            <v>-54630</v>
          </cell>
        </row>
        <row r="3335">
          <cell r="F3335">
            <v>0</v>
          </cell>
          <cell r="G3335">
            <v>0</v>
          </cell>
          <cell r="I3335">
            <v>0</v>
          </cell>
          <cell r="J3335">
            <v>0</v>
          </cell>
          <cell r="K3335">
            <v>-11285</v>
          </cell>
        </row>
        <row r="3336">
          <cell r="F3336">
            <v>0</v>
          </cell>
          <cell r="G3336">
            <v>0</v>
          </cell>
          <cell r="I3336">
            <v>0</v>
          </cell>
          <cell r="J3336">
            <v>0</v>
          </cell>
          <cell r="K3336">
            <v>-255933</v>
          </cell>
        </row>
        <row r="3337">
          <cell r="F3337">
            <v>0</v>
          </cell>
          <cell r="G3337">
            <v>0</v>
          </cell>
          <cell r="I3337">
            <v>0</v>
          </cell>
          <cell r="J3337">
            <v>0</v>
          </cell>
          <cell r="K3337">
            <v>-2102</v>
          </cell>
        </row>
        <row r="3338">
          <cell r="F3338">
            <v>0</v>
          </cell>
          <cell r="G3338">
            <v>0</v>
          </cell>
          <cell r="I3338">
            <v>0</v>
          </cell>
          <cell r="J3338">
            <v>0</v>
          </cell>
          <cell r="K3338">
            <v>-52072</v>
          </cell>
        </row>
        <row r="3339">
          <cell r="F3339">
            <v>0</v>
          </cell>
          <cell r="G3339">
            <v>0</v>
          </cell>
          <cell r="I3339">
            <v>0</v>
          </cell>
          <cell r="J3339">
            <v>0</v>
          </cell>
          <cell r="K3339">
            <v>-14878</v>
          </cell>
        </row>
        <row r="3340">
          <cell r="F3340">
            <v>0</v>
          </cell>
          <cell r="G3340">
            <v>0</v>
          </cell>
          <cell r="I3340">
            <v>0</v>
          </cell>
          <cell r="J3340">
            <v>0</v>
          </cell>
          <cell r="K3340">
            <v>-651632</v>
          </cell>
        </row>
        <row r="3341">
          <cell r="F3341">
            <v>0</v>
          </cell>
          <cell r="G3341">
            <v>0</v>
          </cell>
          <cell r="I3341">
            <v>0</v>
          </cell>
          <cell r="J3341">
            <v>0</v>
          </cell>
          <cell r="K3341">
            <v>-1854297</v>
          </cell>
        </row>
        <row r="3342">
          <cell r="F3342">
            <v>0</v>
          </cell>
          <cell r="G3342">
            <v>0</v>
          </cell>
          <cell r="I3342">
            <v>0</v>
          </cell>
          <cell r="J3342">
            <v>0</v>
          </cell>
          <cell r="K3342">
            <v>-72232</v>
          </cell>
        </row>
        <row r="3343">
          <cell r="F3343">
            <v>0</v>
          </cell>
          <cell r="G3343">
            <v>0</v>
          </cell>
          <cell r="I3343">
            <v>0</v>
          </cell>
          <cell r="J3343">
            <v>0</v>
          </cell>
          <cell r="K3343">
            <v>-253052</v>
          </cell>
        </row>
        <row r="3344">
          <cell r="F3344">
            <v>0</v>
          </cell>
          <cell r="G3344">
            <v>0</v>
          </cell>
          <cell r="I3344">
            <v>0</v>
          </cell>
          <cell r="J3344">
            <v>0</v>
          </cell>
          <cell r="K3344">
            <v>-111409</v>
          </cell>
        </row>
        <row r="3345">
          <cell r="F3345">
            <v>0</v>
          </cell>
          <cell r="G3345">
            <v>0</v>
          </cell>
          <cell r="I3345">
            <v>0</v>
          </cell>
          <cell r="J3345">
            <v>0</v>
          </cell>
          <cell r="K3345">
            <v>-5119</v>
          </cell>
        </row>
        <row r="3346">
          <cell r="F3346">
            <v>0</v>
          </cell>
          <cell r="G3346">
            <v>0</v>
          </cell>
          <cell r="I3346">
            <v>0</v>
          </cell>
          <cell r="J3346">
            <v>0</v>
          </cell>
          <cell r="K3346">
            <v>-36347</v>
          </cell>
        </row>
        <row r="3347">
          <cell r="F3347">
            <v>0</v>
          </cell>
          <cell r="G3347">
            <v>0</v>
          </cell>
          <cell r="I3347">
            <v>0</v>
          </cell>
          <cell r="J3347">
            <v>0</v>
          </cell>
          <cell r="K3347">
            <v>-198018</v>
          </cell>
        </row>
        <row r="3348">
          <cell r="F3348">
            <v>0</v>
          </cell>
          <cell r="G3348">
            <v>0</v>
          </cell>
          <cell r="I3348">
            <v>0</v>
          </cell>
          <cell r="J3348">
            <v>0</v>
          </cell>
          <cell r="K3348">
            <v>-1978</v>
          </cell>
        </row>
        <row r="3349">
          <cell r="F3349">
            <v>0</v>
          </cell>
          <cell r="G3349">
            <v>0</v>
          </cell>
          <cell r="I3349">
            <v>0</v>
          </cell>
          <cell r="J3349">
            <v>0</v>
          </cell>
          <cell r="K3349">
            <v>-6183</v>
          </cell>
        </row>
        <row r="3350">
          <cell r="F3350">
            <v>0</v>
          </cell>
          <cell r="G3350">
            <v>0</v>
          </cell>
          <cell r="I3350">
            <v>0</v>
          </cell>
          <cell r="J3350">
            <v>0</v>
          </cell>
          <cell r="K3350">
            <v>-1888</v>
          </cell>
        </row>
        <row r="3351">
          <cell r="F3351">
            <v>0</v>
          </cell>
          <cell r="G3351">
            <v>0</v>
          </cell>
          <cell r="I3351">
            <v>0</v>
          </cell>
          <cell r="J3351">
            <v>0</v>
          </cell>
          <cell r="K3351">
            <v>-2380</v>
          </cell>
        </row>
        <row r="3352">
          <cell r="F3352">
            <v>0</v>
          </cell>
          <cell r="G3352">
            <v>0</v>
          </cell>
          <cell r="I3352">
            <v>0</v>
          </cell>
          <cell r="J3352">
            <v>0</v>
          </cell>
          <cell r="K3352">
            <v>-130778</v>
          </cell>
        </row>
        <row r="3353">
          <cell r="F3353">
            <v>0</v>
          </cell>
          <cell r="G3353">
            <v>0</v>
          </cell>
          <cell r="I3353">
            <v>0</v>
          </cell>
          <cell r="J3353">
            <v>0</v>
          </cell>
          <cell r="K3353">
            <v>-194688</v>
          </cell>
        </row>
        <row r="3354">
          <cell r="F3354">
            <v>0</v>
          </cell>
          <cell r="G3354">
            <v>0</v>
          </cell>
          <cell r="I3354">
            <v>0</v>
          </cell>
          <cell r="J3354">
            <v>0</v>
          </cell>
          <cell r="K3354">
            <v>-2247</v>
          </cell>
        </row>
        <row r="3355">
          <cell r="F3355">
            <v>0</v>
          </cell>
          <cell r="G3355">
            <v>0</v>
          </cell>
          <cell r="I3355">
            <v>0</v>
          </cell>
          <cell r="J3355">
            <v>0</v>
          </cell>
          <cell r="K3355">
            <v>-209126</v>
          </cell>
        </row>
        <row r="3356">
          <cell r="F3356">
            <v>0</v>
          </cell>
          <cell r="G3356">
            <v>0</v>
          </cell>
          <cell r="I3356">
            <v>0</v>
          </cell>
          <cell r="J3356">
            <v>0</v>
          </cell>
          <cell r="K3356">
            <v>-164117</v>
          </cell>
        </row>
        <row r="3357">
          <cell r="F3357">
            <v>0</v>
          </cell>
          <cell r="G3357">
            <v>0</v>
          </cell>
          <cell r="I3357">
            <v>0</v>
          </cell>
          <cell r="J3357">
            <v>0</v>
          </cell>
          <cell r="K3357">
            <v>-115978</v>
          </cell>
        </row>
        <row r="3358">
          <cell r="F3358">
            <v>0</v>
          </cell>
          <cell r="G3358">
            <v>0</v>
          </cell>
          <cell r="I3358">
            <v>0</v>
          </cell>
          <cell r="J3358">
            <v>0</v>
          </cell>
          <cell r="K3358">
            <v>-1568</v>
          </cell>
        </row>
        <row r="3359">
          <cell r="F3359">
            <v>0</v>
          </cell>
          <cell r="G3359">
            <v>0</v>
          </cell>
          <cell r="I3359">
            <v>0</v>
          </cell>
          <cell r="J3359">
            <v>0</v>
          </cell>
          <cell r="K3359">
            <v>-5170</v>
          </cell>
        </row>
        <row r="3360">
          <cell r="F3360">
            <v>0</v>
          </cell>
          <cell r="G3360">
            <v>0</v>
          </cell>
          <cell r="I3360">
            <v>0</v>
          </cell>
          <cell r="J3360">
            <v>0</v>
          </cell>
          <cell r="K3360">
            <v>-49891</v>
          </cell>
        </row>
        <row r="3361">
          <cell r="F3361">
            <v>0</v>
          </cell>
          <cell r="G3361">
            <v>0</v>
          </cell>
          <cell r="I3361">
            <v>0</v>
          </cell>
          <cell r="J3361">
            <v>0</v>
          </cell>
          <cell r="K3361">
            <v>-13253</v>
          </cell>
        </row>
        <row r="3362">
          <cell r="F3362">
            <v>0</v>
          </cell>
          <cell r="G3362">
            <v>0</v>
          </cell>
          <cell r="I3362">
            <v>0</v>
          </cell>
          <cell r="J3362">
            <v>0</v>
          </cell>
          <cell r="K3362">
            <v>-17281</v>
          </cell>
        </row>
        <row r="3363">
          <cell r="F3363">
            <v>0</v>
          </cell>
          <cell r="G3363">
            <v>0</v>
          </cell>
          <cell r="I3363">
            <v>0</v>
          </cell>
          <cell r="J3363">
            <v>0</v>
          </cell>
          <cell r="K3363">
            <v>0</v>
          </cell>
        </row>
        <row r="3364">
          <cell r="F3364">
            <v>0</v>
          </cell>
          <cell r="G3364">
            <v>0</v>
          </cell>
          <cell r="I3364">
            <v>0</v>
          </cell>
          <cell r="J3364">
            <v>0</v>
          </cell>
          <cell r="K3364">
            <v>0</v>
          </cell>
        </row>
        <row r="3365">
          <cell r="F3365">
            <v>0</v>
          </cell>
          <cell r="G3365">
            <v>0</v>
          </cell>
          <cell r="I3365">
            <v>0</v>
          </cell>
          <cell r="J3365">
            <v>0</v>
          </cell>
          <cell r="K3365">
            <v>0</v>
          </cell>
        </row>
        <row r="3366">
          <cell r="F3366">
            <v>0</v>
          </cell>
          <cell r="G3366">
            <v>0</v>
          </cell>
          <cell r="I3366">
            <v>0</v>
          </cell>
          <cell r="J3366">
            <v>0</v>
          </cell>
          <cell r="K3366">
            <v>0</v>
          </cell>
        </row>
        <row r="3367">
          <cell r="F3367">
            <v>0</v>
          </cell>
          <cell r="G3367">
            <v>0</v>
          </cell>
          <cell r="I3367">
            <v>0</v>
          </cell>
          <cell r="J3367">
            <v>0</v>
          </cell>
          <cell r="K3367">
            <v>0</v>
          </cell>
        </row>
        <row r="3368">
          <cell r="F3368">
            <v>0</v>
          </cell>
          <cell r="G3368">
            <v>0</v>
          </cell>
          <cell r="I3368">
            <v>0</v>
          </cell>
          <cell r="J3368">
            <v>0</v>
          </cell>
          <cell r="K3368">
            <v>0</v>
          </cell>
        </row>
        <row r="3369">
          <cell r="F3369">
            <v>0</v>
          </cell>
          <cell r="G3369">
            <v>0</v>
          </cell>
          <cell r="I3369">
            <v>0</v>
          </cell>
          <cell r="J3369">
            <v>0</v>
          </cell>
          <cell r="K3369">
            <v>0</v>
          </cell>
        </row>
        <row r="3370">
          <cell r="F3370">
            <v>0</v>
          </cell>
          <cell r="G3370">
            <v>0</v>
          </cell>
          <cell r="I3370">
            <v>0</v>
          </cell>
          <cell r="J3370">
            <v>0</v>
          </cell>
          <cell r="K3370">
            <v>0</v>
          </cell>
        </row>
        <row r="3371">
          <cell r="F3371">
            <v>0</v>
          </cell>
          <cell r="G3371">
            <v>0</v>
          </cell>
          <cell r="I3371">
            <v>0</v>
          </cell>
          <cell r="J3371">
            <v>0</v>
          </cell>
          <cell r="K3371">
            <v>0</v>
          </cell>
        </row>
        <row r="3372">
          <cell r="F3372">
            <v>0</v>
          </cell>
          <cell r="G3372">
            <v>0</v>
          </cell>
          <cell r="I3372">
            <v>0</v>
          </cell>
          <cell r="J3372">
            <v>0</v>
          </cell>
          <cell r="K3372">
            <v>0</v>
          </cell>
        </row>
        <row r="3373">
          <cell r="F3373">
            <v>0</v>
          </cell>
          <cell r="G3373">
            <v>0</v>
          </cell>
          <cell r="I3373">
            <v>0</v>
          </cell>
          <cell r="J3373">
            <v>0</v>
          </cell>
          <cell r="K3373">
            <v>0</v>
          </cell>
        </row>
        <row r="3374">
          <cell r="F3374">
            <v>0</v>
          </cell>
          <cell r="G3374">
            <v>0</v>
          </cell>
          <cell r="I3374">
            <v>0</v>
          </cell>
          <cell r="J3374">
            <v>0</v>
          </cell>
          <cell r="K3374">
            <v>0</v>
          </cell>
        </row>
        <row r="3375">
          <cell r="F3375">
            <v>0</v>
          </cell>
          <cell r="G3375">
            <v>0</v>
          </cell>
          <cell r="I3375">
            <v>0</v>
          </cell>
          <cell r="J3375">
            <v>0</v>
          </cell>
          <cell r="K3375">
            <v>0</v>
          </cell>
        </row>
        <row r="3376">
          <cell r="F3376">
            <v>0</v>
          </cell>
          <cell r="G3376">
            <v>0</v>
          </cell>
          <cell r="I3376">
            <v>0</v>
          </cell>
          <cell r="J3376">
            <v>0</v>
          </cell>
          <cell r="K3376">
            <v>0</v>
          </cell>
        </row>
        <row r="3377">
          <cell r="F3377">
            <v>0</v>
          </cell>
          <cell r="G3377">
            <v>0</v>
          </cell>
          <cell r="I3377">
            <v>0</v>
          </cell>
          <cell r="J3377">
            <v>0</v>
          </cell>
          <cell r="K3377">
            <v>0</v>
          </cell>
        </row>
        <row r="3378">
          <cell r="F3378">
            <v>0</v>
          </cell>
          <cell r="G3378">
            <v>0</v>
          </cell>
          <cell r="I3378">
            <v>0</v>
          </cell>
          <cell r="J3378">
            <v>0</v>
          </cell>
          <cell r="K3378">
            <v>-15996</v>
          </cell>
        </row>
        <row r="3379">
          <cell r="F3379">
            <v>0</v>
          </cell>
          <cell r="G3379">
            <v>0</v>
          </cell>
          <cell r="I3379">
            <v>0</v>
          </cell>
          <cell r="J3379">
            <v>0</v>
          </cell>
          <cell r="K3379">
            <v>-25648</v>
          </cell>
        </row>
        <row r="3380">
          <cell r="F3380">
            <v>0</v>
          </cell>
          <cell r="G3380">
            <v>0</v>
          </cell>
          <cell r="I3380">
            <v>0</v>
          </cell>
          <cell r="J3380">
            <v>0</v>
          </cell>
          <cell r="K3380">
            <v>-1236248</v>
          </cell>
        </row>
        <row r="3381">
          <cell r="F3381">
            <v>0</v>
          </cell>
          <cell r="G3381">
            <v>0</v>
          </cell>
          <cell r="I3381">
            <v>0</v>
          </cell>
          <cell r="J3381">
            <v>0</v>
          </cell>
          <cell r="K3381">
            <v>-437935</v>
          </cell>
        </row>
        <row r="3382">
          <cell r="F3382">
            <v>0</v>
          </cell>
          <cell r="G3382">
            <v>0</v>
          </cell>
          <cell r="I3382">
            <v>0</v>
          </cell>
          <cell r="J3382">
            <v>0</v>
          </cell>
          <cell r="K3382">
            <v>-256456</v>
          </cell>
        </row>
        <row r="3383">
          <cell r="F3383">
            <v>0</v>
          </cell>
          <cell r="G3383">
            <v>0</v>
          </cell>
          <cell r="I3383">
            <v>0</v>
          </cell>
          <cell r="J3383">
            <v>0</v>
          </cell>
          <cell r="K3383">
            <v>-72868</v>
          </cell>
        </row>
        <row r="3384">
          <cell r="F3384">
            <v>0</v>
          </cell>
          <cell r="G3384">
            <v>0</v>
          </cell>
          <cell r="I3384">
            <v>0</v>
          </cell>
          <cell r="J3384">
            <v>0</v>
          </cell>
          <cell r="K3384">
            <v>-65561</v>
          </cell>
        </row>
        <row r="3385">
          <cell r="F3385">
            <v>0</v>
          </cell>
          <cell r="G3385">
            <v>0</v>
          </cell>
          <cell r="I3385">
            <v>0</v>
          </cell>
          <cell r="J3385">
            <v>0</v>
          </cell>
          <cell r="K3385">
            <v>-36725</v>
          </cell>
        </row>
        <row r="3386">
          <cell r="F3386">
            <v>0</v>
          </cell>
          <cell r="G3386">
            <v>0</v>
          </cell>
          <cell r="I3386">
            <v>0</v>
          </cell>
          <cell r="J3386">
            <v>0</v>
          </cell>
          <cell r="K3386">
            <v>0</v>
          </cell>
        </row>
        <row r="3387">
          <cell r="F3387">
            <v>0</v>
          </cell>
          <cell r="G3387">
            <v>0</v>
          </cell>
          <cell r="I3387">
            <v>0</v>
          </cell>
          <cell r="J3387">
            <v>0</v>
          </cell>
          <cell r="K3387">
            <v>-3129549</v>
          </cell>
        </row>
        <row r="3388">
          <cell r="F3388">
            <v>0</v>
          </cell>
          <cell r="G3388">
            <v>0</v>
          </cell>
          <cell r="I3388">
            <v>0</v>
          </cell>
          <cell r="J3388">
            <v>0</v>
          </cell>
          <cell r="K3388">
            <v>-4879703</v>
          </cell>
        </row>
        <row r="3389">
          <cell r="F3389">
            <v>0</v>
          </cell>
          <cell r="G3389">
            <v>0</v>
          </cell>
          <cell r="I3389">
            <v>0</v>
          </cell>
          <cell r="J3389">
            <v>0</v>
          </cell>
          <cell r="K3389">
            <v>-339858</v>
          </cell>
        </row>
        <row r="3390">
          <cell r="F3390">
            <v>0</v>
          </cell>
          <cell r="G3390">
            <v>0</v>
          </cell>
          <cell r="I3390">
            <v>0</v>
          </cell>
          <cell r="J3390">
            <v>0</v>
          </cell>
          <cell r="K3390">
            <v>-4703</v>
          </cell>
        </row>
        <row r="3391">
          <cell r="F3391">
            <v>0</v>
          </cell>
          <cell r="G3391">
            <v>0</v>
          </cell>
          <cell r="I3391">
            <v>0</v>
          </cell>
          <cell r="J3391">
            <v>0</v>
          </cell>
          <cell r="K3391">
            <v>-45030</v>
          </cell>
        </row>
        <row r="3392">
          <cell r="F3392">
            <v>0</v>
          </cell>
          <cell r="G3392">
            <v>0</v>
          </cell>
          <cell r="I3392">
            <v>0</v>
          </cell>
          <cell r="J3392">
            <v>0</v>
          </cell>
          <cell r="K3392">
            <v>-138850</v>
          </cell>
        </row>
        <row r="3393">
          <cell r="F3393">
            <v>0</v>
          </cell>
          <cell r="G3393">
            <v>0</v>
          </cell>
          <cell r="I3393">
            <v>0</v>
          </cell>
          <cell r="J3393">
            <v>0</v>
          </cell>
          <cell r="K3393">
            <v>-59133</v>
          </cell>
        </row>
        <row r="3394">
          <cell r="F3394">
            <v>0</v>
          </cell>
          <cell r="G3394">
            <v>0</v>
          </cell>
          <cell r="I3394">
            <v>0</v>
          </cell>
          <cell r="J3394">
            <v>0</v>
          </cell>
          <cell r="K3394">
            <v>-17517</v>
          </cell>
        </row>
        <row r="3395">
          <cell r="F3395">
            <v>0</v>
          </cell>
          <cell r="G3395">
            <v>0</v>
          </cell>
          <cell r="I3395">
            <v>0</v>
          </cell>
          <cell r="J3395">
            <v>0</v>
          </cell>
          <cell r="K3395">
            <v>-1153488</v>
          </cell>
        </row>
        <row r="3396">
          <cell r="F3396">
            <v>0</v>
          </cell>
          <cell r="G3396">
            <v>0</v>
          </cell>
          <cell r="I3396">
            <v>0</v>
          </cell>
          <cell r="J3396">
            <v>0</v>
          </cell>
          <cell r="K3396">
            <v>-400325</v>
          </cell>
        </row>
        <row r="3397">
          <cell r="F3397">
            <v>0</v>
          </cell>
          <cell r="G3397">
            <v>0</v>
          </cell>
          <cell r="I3397">
            <v>0</v>
          </cell>
          <cell r="J3397">
            <v>0</v>
          </cell>
          <cell r="K3397">
            <v>-106305</v>
          </cell>
        </row>
        <row r="3398">
          <cell r="F3398">
            <v>0</v>
          </cell>
          <cell r="G3398">
            <v>0</v>
          </cell>
          <cell r="I3398">
            <v>0</v>
          </cell>
          <cell r="J3398">
            <v>0</v>
          </cell>
          <cell r="K3398">
            <v>-1160093</v>
          </cell>
        </row>
        <row r="3399">
          <cell r="F3399">
            <v>0</v>
          </cell>
          <cell r="G3399">
            <v>0</v>
          </cell>
          <cell r="I3399">
            <v>0</v>
          </cell>
          <cell r="J3399">
            <v>0</v>
          </cell>
          <cell r="K3399">
            <v>-208467</v>
          </cell>
        </row>
        <row r="3400">
          <cell r="F3400">
            <v>0</v>
          </cell>
          <cell r="G3400">
            <v>0</v>
          </cell>
          <cell r="I3400">
            <v>0</v>
          </cell>
          <cell r="J3400">
            <v>0</v>
          </cell>
          <cell r="K3400">
            <v>-2139</v>
          </cell>
        </row>
        <row r="3401">
          <cell r="F3401">
            <v>0</v>
          </cell>
          <cell r="G3401">
            <v>0</v>
          </cell>
          <cell r="I3401">
            <v>0</v>
          </cell>
          <cell r="J3401">
            <v>0</v>
          </cell>
          <cell r="K3401">
            <v>-270156</v>
          </cell>
        </row>
        <row r="3402">
          <cell r="F3402">
            <v>-133922064.98999996</v>
          </cell>
          <cell r="G3402">
            <v>0</v>
          </cell>
          <cell r="I3402">
            <v>0</v>
          </cell>
          <cell r="J3402">
            <v>-133922064.98999996</v>
          </cell>
          <cell r="K3402">
            <v>-102645718</v>
          </cell>
        </row>
        <row r="3403">
          <cell r="F3403">
            <v>-229825153.3599999</v>
          </cell>
          <cell r="G3403">
            <v>0</v>
          </cell>
          <cell r="I3403">
            <v>0</v>
          </cell>
          <cell r="J3403">
            <v>-229825153.3599999</v>
          </cell>
          <cell r="K3403">
            <v>-265915956</v>
          </cell>
        </row>
        <row r="3405">
          <cell r="F3405">
            <v>0</v>
          </cell>
          <cell r="G3405">
            <v>0</v>
          </cell>
          <cell r="I3405">
            <v>0</v>
          </cell>
          <cell r="J3405">
            <v>0</v>
          </cell>
          <cell r="K3405">
            <v>18879</v>
          </cell>
        </row>
        <row r="3406">
          <cell r="F3406">
            <v>0</v>
          </cell>
          <cell r="G3406">
            <v>0</v>
          </cell>
          <cell r="I3406">
            <v>0</v>
          </cell>
          <cell r="J3406">
            <v>0</v>
          </cell>
          <cell r="K3406">
            <v>36865</v>
          </cell>
        </row>
        <row r="3407">
          <cell r="F3407">
            <v>0</v>
          </cell>
          <cell r="G3407">
            <v>0</v>
          </cell>
          <cell r="I3407">
            <v>0</v>
          </cell>
          <cell r="J3407">
            <v>0</v>
          </cell>
          <cell r="K3407">
            <v>7988</v>
          </cell>
        </row>
        <row r="3408">
          <cell r="F3408">
            <v>0</v>
          </cell>
          <cell r="G3408">
            <v>0</v>
          </cell>
          <cell r="I3408">
            <v>0</v>
          </cell>
          <cell r="J3408">
            <v>0</v>
          </cell>
          <cell r="K3408">
            <v>16791</v>
          </cell>
        </row>
        <row r="3409">
          <cell r="F3409">
            <v>6478.15</v>
          </cell>
          <cell r="G3409">
            <v>0</v>
          </cell>
          <cell r="I3409">
            <v>0</v>
          </cell>
          <cell r="J3409">
            <v>6478.15</v>
          </cell>
          <cell r="K3409">
            <v>10220</v>
          </cell>
        </row>
        <row r="3410">
          <cell r="F3410">
            <v>878.06</v>
          </cell>
          <cell r="G3410">
            <v>0</v>
          </cell>
          <cell r="I3410">
            <v>0</v>
          </cell>
          <cell r="J3410">
            <v>878.06</v>
          </cell>
          <cell r="K3410">
            <v>2116</v>
          </cell>
        </row>
        <row r="3411">
          <cell r="F3411">
            <v>7445.33</v>
          </cell>
          <cell r="G3411">
            <v>0</v>
          </cell>
          <cell r="I3411">
            <v>0</v>
          </cell>
          <cell r="J3411">
            <v>7445.33</v>
          </cell>
          <cell r="K3411">
            <v>2106</v>
          </cell>
        </row>
        <row r="3412">
          <cell r="F3412">
            <v>4052.59</v>
          </cell>
          <cell r="G3412">
            <v>0</v>
          </cell>
          <cell r="I3412">
            <v>0</v>
          </cell>
          <cell r="J3412">
            <v>4052.59</v>
          </cell>
          <cell r="K3412">
            <v>9665</v>
          </cell>
        </row>
        <row r="3413">
          <cell r="F3413">
            <v>0</v>
          </cell>
          <cell r="G3413">
            <v>0</v>
          </cell>
          <cell r="I3413">
            <v>0</v>
          </cell>
          <cell r="J3413">
            <v>0</v>
          </cell>
          <cell r="K3413">
            <v>3413</v>
          </cell>
        </row>
        <row r="3414">
          <cell r="F3414">
            <v>34296.660000000003</v>
          </cell>
          <cell r="G3414">
            <v>0</v>
          </cell>
          <cell r="I3414">
            <v>0</v>
          </cell>
          <cell r="J3414">
            <v>34296.660000000003</v>
          </cell>
          <cell r="K3414">
            <v>6413</v>
          </cell>
        </row>
        <row r="3415">
          <cell r="F3415">
            <v>0</v>
          </cell>
          <cell r="G3415">
            <v>0</v>
          </cell>
          <cell r="I3415">
            <v>0</v>
          </cell>
          <cell r="J3415">
            <v>0</v>
          </cell>
          <cell r="K3415">
            <v>2276</v>
          </cell>
        </row>
        <row r="3416">
          <cell r="F3416">
            <v>9024.65</v>
          </cell>
          <cell r="G3416">
            <v>0</v>
          </cell>
          <cell r="I3416">
            <v>0</v>
          </cell>
          <cell r="J3416">
            <v>9024.65</v>
          </cell>
          <cell r="K3416">
            <v>6481</v>
          </cell>
        </row>
        <row r="3417">
          <cell r="F3417">
            <v>62175.44</v>
          </cell>
          <cell r="G3417">
            <v>0</v>
          </cell>
          <cell r="I3417">
            <v>0</v>
          </cell>
          <cell r="J3417">
            <v>62175.44</v>
          </cell>
          <cell r="K3417">
            <v>123213</v>
          </cell>
        </row>
        <row r="3418">
          <cell r="F3418">
            <v>0</v>
          </cell>
          <cell r="G3418">
            <v>0</v>
          </cell>
          <cell r="I3418">
            <v>0</v>
          </cell>
          <cell r="J3418">
            <v>0</v>
          </cell>
          <cell r="K3418">
            <v>8710981</v>
          </cell>
        </row>
        <row r="3419">
          <cell r="F3419">
            <v>0</v>
          </cell>
          <cell r="G3419">
            <v>0</v>
          </cell>
          <cell r="I3419">
            <v>0</v>
          </cell>
          <cell r="J3419">
            <v>0</v>
          </cell>
          <cell r="K3419">
            <v>2480374</v>
          </cell>
        </row>
        <row r="3420">
          <cell r="F3420">
            <v>0</v>
          </cell>
          <cell r="G3420">
            <v>0</v>
          </cell>
          <cell r="I3420">
            <v>0</v>
          </cell>
          <cell r="J3420">
            <v>0</v>
          </cell>
          <cell r="K3420">
            <v>536779</v>
          </cell>
        </row>
        <row r="3421">
          <cell r="F3421">
            <v>0</v>
          </cell>
          <cell r="G3421">
            <v>0</v>
          </cell>
          <cell r="I3421">
            <v>0</v>
          </cell>
          <cell r="J3421">
            <v>0</v>
          </cell>
          <cell r="K3421">
            <v>51540</v>
          </cell>
        </row>
        <row r="3422">
          <cell r="F3422">
            <v>0</v>
          </cell>
          <cell r="G3422">
            <v>0</v>
          </cell>
          <cell r="I3422">
            <v>0</v>
          </cell>
          <cell r="J3422">
            <v>0</v>
          </cell>
          <cell r="K3422">
            <v>621824</v>
          </cell>
        </row>
        <row r="3423">
          <cell r="F3423">
            <v>0</v>
          </cell>
          <cell r="G3423">
            <v>0</v>
          </cell>
          <cell r="I3423">
            <v>0</v>
          </cell>
          <cell r="J3423">
            <v>0</v>
          </cell>
          <cell r="K3423">
            <v>310912</v>
          </cell>
        </row>
        <row r="3424">
          <cell r="F3424">
            <v>5181481.21</v>
          </cell>
          <cell r="G3424">
            <v>0</v>
          </cell>
          <cell r="I3424">
            <v>0</v>
          </cell>
          <cell r="J3424">
            <v>5181481.21</v>
          </cell>
          <cell r="K3424">
            <v>3401348</v>
          </cell>
        </row>
        <row r="3425">
          <cell r="F3425">
            <v>1304425.55</v>
          </cell>
          <cell r="G3425">
            <v>0</v>
          </cell>
          <cell r="I3425">
            <v>0</v>
          </cell>
          <cell r="J3425">
            <v>1304425.55</v>
          </cell>
          <cell r="K3425">
            <v>756062</v>
          </cell>
        </row>
        <row r="3426">
          <cell r="F3426">
            <v>83047.320000000007</v>
          </cell>
          <cell r="G3426">
            <v>0</v>
          </cell>
          <cell r="I3426">
            <v>0</v>
          </cell>
          <cell r="J3426">
            <v>83047.320000000007</v>
          </cell>
          <cell r="K3426">
            <v>40276</v>
          </cell>
        </row>
        <row r="3427">
          <cell r="F3427">
            <v>186844.58</v>
          </cell>
          <cell r="G3427">
            <v>0</v>
          </cell>
          <cell r="I3427">
            <v>0</v>
          </cell>
          <cell r="J3427">
            <v>186844.58</v>
          </cell>
          <cell r="K3427">
            <v>201594</v>
          </cell>
        </row>
        <row r="3428">
          <cell r="F3428">
            <v>218133.58</v>
          </cell>
          <cell r="G3428">
            <v>0</v>
          </cell>
          <cell r="I3428">
            <v>0</v>
          </cell>
          <cell r="J3428">
            <v>218133.58</v>
          </cell>
          <cell r="K3428">
            <v>79</v>
          </cell>
        </row>
        <row r="3429">
          <cell r="F3429">
            <v>342331.26</v>
          </cell>
          <cell r="G3429">
            <v>0</v>
          </cell>
          <cell r="I3429">
            <v>0</v>
          </cell>
          <cell r="J3429">
            <v>342331.26</v>
          </cell>
          <cell r="K3429">
            <v>221739</v>
          </cell>
        </row>
        <row r="3430">
          <cell r="F3430">
            <v>51559.79</v>
          </cell>
          <cell r="G3430">
            <v>0</v>
          </cell>
          <cell r="I3430">
            <v>0</v>
          </cell>
          <cell r="J3430">
            <v>51559.79</v>
          </cell>
          <cell r="K3430">
            <v>28048</v>
          </cell>
        </row>
        <row r="3431">
          <cell r="F3431">
            <v>3569.3</v>
          </cell>
          <cell r="G3431">
            <v>0</v>
          </cell>
          <cell r="I3431">
            <v>0</v>
          </cell>
          <cell r="J3431">
            <v>3569.3</v>
          </cell>
          <cell r="K3431">
            <v>1327</v>
          </cell>
        </row>
        <row r="3432">
          <cell r="F3432">
            <v>42440.38</v>
          </cell>
          <cell r="G3432">
            <v>0</v>
          </cell>
          <cell r="I3432">
            <v>0</v>
          </cell>
          <cell r="J3432">
            <v>42440.38</v>
          </cell>
          <cell r="K3432">
            <v>21937</v>
          </cell>
        </row>
        <row r="3433">
          <cell r="F3433">
            <v>32250.76</v>
          </cell>
          <cell r="G3433">
            <v>0</v>
          </cell>
          <cell r="I3433">
            <v>0</v>
          </cell>
          <cell r="J3433">
            <v>32250.76</v>
          </cell>
          <cell r="K3433">
            <v>9998</v>
          </cell>
        </row>
        <row r="3434">
          <cell r="F3434">
            <v>1579985.96</v>
          </cell>
          <cell r="G3434">
            <v>0</v>
          </cell>
          <cell r="I3434">
            <v>0</v>
          </cell>
          <cell r="J3434">
            <v>1579985.96</v>
          </cell>
          <cell r="K3434">
            <v>1023410</v>
          </cell>
        </row>
        <row r="3435">
          <cell r="F3435">
            <v>237959.02</v>
          </cell>
          <cell r="G3435">
            <v>0</v>
          </cell>
          <cell r="I3435">
            <v>0</v>
          </cell>
          <cell r="J3435">
            <v>237959.02</v>
          </cell>
          <cell r="K3435">
            <v>129455</v>
          </cell>
        </row>
        <row r="3436">
          <cell r="F3436">
            <v>16473.72</v>
          </cell>
          <cell r="G3436">
            <v>0</v>
          </cell>
          <cell r="I3436">
            <v>0</v>
          </cell>
          <cell r="J3436">
            <v>16473.72</v>
          </cell>
          <cell r="K3436">
            <v>6123</v>
          </cell>
        </row>
        <row r="3437">
          <cell r="F3437">
            <v>195854.56</v>
          </cell>
          <cell r="G3437">
            <v>0</v>
          </cell>
          <cell r="I3437">
            <v>0</v>
          </cell>
          <cell r="J3437">
            <v>195854.56</v>
          </cell>
          <cell r="K3437">
            <v>101375</v>
          </cell>
        </row>
        <row r="3438">
          <cell r="F3438">
            <v>148748.18</v>
          </cell>
          <cell r="G3438">
            <v>0</v>
          </cell>
          <cell r="I3438">
            <v>0</v>
          </cell>
          <cell r="J3438">
            <v>148748.18</v>
          </cell>
          <cell r="K3438">
            <v>44915</v>
          </cell>
        </row>
        <row r="3439">
          <cell r="F3439">
            <v>442358.81</v>
          </cell>
          <cell r="G3439">
            <v>0</v>
          </cell>
          <cell r="I3439">
            <v>0</v>
          </cell>
          <cell r="J3439">
            <v>442358.81</v>
          </cell>
          <cell r="K3439">
            <v>285775</v>
          </cell>
        </row>
        <row r="3440">
          <cell r="F3440">
            <v>33448.879999999997</v>
          </cell>
          <cell r="G3440">
            <v>0</v>
          </cell>
          <cell r="I3440">
            <v>0</v>
          </cell>
          <cell r="J3440">
            <v>33448.879999999997</v>
          </cell>
          <cell r="K3440">
            <v>19876</v>
          </cell>
        </row>
        <row r="3441">
          <cell r="F3441">
            <v>2081.75</v>
          </cell>
          <cell r="G3441">
            <v>0</v>
          </cell>
          <cell r="I3441">
            <v>0</v>
          </cell>
          <cell r="J3441">
            <v>2081.75</v>
          </cell>
          <cell r="K3441">
            <v>1131</v>
          </cell>
        </row>
        <row r="3442">
          <cell r="F3442">
            <v>42282.16</v>
          </cell>
          <cell r="G3442">
            <v>0</v>
          </cell>
          <cell r="I3442">
            <v>0</v>
          </cell>
          <cell r="J3442">
            <v>42282.16</v>
          </cell>
          <cell r="K3442">
            <v>22569</v>
          </cell>
        </row>
        <row r="3443">
          <cell r="F3443">
            <v>221179.41</v>
          </cell>
          <cell r="G3443">
            <v>0</v>
          </cell>
          <cell r="I3443">
            <v>0</v>
          </cell>
          <cell r="J3443">
            <v>221179.41</v>
          </cell>
          <cell r="K3443">
            <v>142888</v>
          </cell>
        </row>
        <row r="3444">
          <cell r="F3444">
            <v>16724.37</v>
          </cell>
          <cell r="G3444">
            <v>0</v>
          </cell>
          <cell r="I3444">
            <v>0</v>
          </cell>
          <cell r="J3444">
            <v>16724.37</v>
          </cell>
          <cell r="K3444">
            <v>9938</v>
          </cell>
        </row>
        <row r="3445">
          <cell r="F3445">
            <v>1040.8800000000001</v>
          </cell>
          <cell r="G3445">
            <v>0</v>
          </cell>
          <cell r="I3445">
            <v>0</v>
          </cell>
          <cell r="J3445">
            <v>1040.8800000000001</v>
          </cell>
          <cell r="K3445">
            <v>565</v>
          </cell>
        </row>
        <row r="3446">
          <cell r="F3446">
            <v>21141.22</v>
          </cell>
          <cell r="G3446">
            <v>0</v>
          </cell>
          <cell r="I3446">
            <v>0</v>
          </cell>
          <cell r="J3446">
            <v>21141.22</v>
          </cell>
          <cell r="K3446">
            <v>11285</v>
          </cell>
        </row>
        <row r="3447">
          <cell r="F3447">
            <v>0</v>
          </cell>
          <cell r="G3447">
            <v>0</v>
          </cell>
          <cell r="I3447">
            <v>0</v>
          </cell>
          <cell r="J3447">
            <v>0</v>
          </cell>
          <cell r="K3447">
            <v>1447</v>
          </cell>
        </row>
        <row r="3448">
          <cell r="F3448">
            <v>1998.58</v>
          </cell>
          <cell r="G3448">
            <v>0</v>
          </cell>
          <cell r="I3448">
            <v>0</v>
          </cell>
          <cell r="J3448">
            <v>1998.58</v>
          </cell>
          <cell r="K3448">
            <v>0</v>
          </cell>
        </row>
        <row r="3449">
          <cell r="F3449">
            <v>37631.35</v>
          </cell>
          <cell r="G3449">
            <v>0</v>
          </cell>
          <cell r="I3449">
            <v>0</v>
          </cell>
          <cell r="J3449">
            <v>37631.35</v>
          </cell>
          <cell r="K3449">
            <v>16769</v>
          </cell>
        </row>
        <row r="3450">
          <cell r="F3450">
            <v>4330.54</v>
          </cell>
          <cell r="G3450">
            <v>0</v>
          </cell>
          <cell r="I3450">
            <v>0</v>
          </cell>
          <cell r="J3450">
            <v>4330.54</v>
          </cell>
          <cell r="K3450">
            <v>9455</v>
          </cell>
        </row>
        <row r="3451">
          <cell r="F3451">
            <v>10449323.120000001</v>
          </cell>
          <cell r="G3451">
            <v>0</v>
          </cell>
          <cell r="I3451">
            <v>0</v>
          </cell>
          <cell r="J3451">
            <v>10449323.120000001</v>
          </cell>
          <cell r="K3451">
            <v>19221794</v>
          </cell>
        </row>
        <row r="3452">
          <cell r="F3452">
            <v>0</v>
          </cell>
          <cell r="G3452">
            <v>0</v>
          </cell>
          <cell r="I3452">
            <v>0</v>
          </cell>
          <cell r="J3452">
            <v>0</v>
          </cell>
          <cell r="K3452">
            <v>872301</v>
          </cell>
        </row>
        <row r="3453">
          <cell r="F3453">
            <v>0</v>
          </cell>
          <cell r="G3453">
            <v>0</v>
          </cell>
          <cell r="I3453">
            <v>0</v>
          </cell>
          <cell r="J3453">
            <v>0</v>
          </cell>
          <cell r="K3453">
            <v>229595</v>
          </cell>
        </row>
        <row r="3454">
          <cell r="F3454">
            <v>0</v>
          </cell>
          <cell r="G3454">
            <v>0</v>
          </cell>
          <cell r="I3454">
            <v>0</v>
          </cell>
          <cell r="J3454">
            <v>0</v>
          </cell>
          <cell r="K3454">
            <v>49746</v>
          </cell>
        </row>
        <row r="3455">
          <cell r="F3455">
            <v>0</v>
          </cell>
          <cell r="G3455">
            <v>0</v>
          </cell>
          <cell r="I3455">
            <v>0</v>
          </cell>
          <cell r="J3455">
            <v>0</v>
          </cell>
          <cell r="K3455">
            <v>4175</v>
          </cell>
        </row>
        <row r="3456">
          <cell r="F3456">
            <v>0</v>
          </cell>
          <cell r="G3456">
            <v>0</v>
          </cell>
          <cell r="I3456">
            <v>0</v>
          </cell>
          <cell r="J3456">
            <v>0</v>
          </cell>
          <cell r="K3456">
            <v>57448</v>
          </cell>
        </row>
        <row r="3457">
          <cell r="F3457">
            <v>0</v>
          </cell>
          <cell r="G3457">
            <v>0</v>
          </cell>
          <cell r="I3457">
            <v>0</v>
          </cell>
          <cell r="J3457">
            <v>0</v>
          </cell>
          <cell r="K3457">
            <v>28724</v>
          </cell>
        </row>
        <row r="3458">
          <cell r="F3458">
            <v>464886.72</v>
          </cell>
          <cell r="G3458">
            <v>0</v>
          </cell>
          <cell r="I3458">
            <v>0</v>
          </cell>
          <cell r="J3458">
            <v>464886.72</v>
          </cell>
          <cell r="K3458">
            <v>303129</v>
          </cell>
        </row>
        <row r="3459">
          <cell r="F3459">
            <v>178401.27</v>
          </cell>
          <cell r="G3459">
            <v>0</v>
          </cell>
          <cell r="I3459">
            <v>0</v>
          </cell>
          <cell r="J3459">
            <v>178401.27</v>
          </cell>
          <cell r="K3459">
            <v>105562</v>
          </cell>
        </row>
        <row r="3460">
          <cell r="F3460">
            <v>20541.400000000001</v>
          </cell>
          <cell r="G3460">
            <v>0</v>
          </cell>
          <cell r="I3460">
            <v>0</v>
          </cell>
          <cell r="J3460">
            <v>20541.400000000001</v>
          </cell>
          <cell r="K3460">
            <v>10584</v>
          </cell>
        </row>
        <row r="3461">
          <cell r="F3461">
            <v>130989.26</v>
          </cell>
          <cell r="G3461">
            <v>0</v>
          </cell>
          <cell r="I3461">
            <v>0</v>
          </cell>
          <cell r="J3461">
            <v>130989.26</v>
          </cell>
          <cell r="K3461">
            <v>89030</v>
          </cell>
        </row>
        <row r="3462">
          <cell r="F3462">
            <v>23887.15</v>
          </cell>
          <cell r="G3462">
            <v>0</v>
          </cell>
          <cell r="I3462">
            <v>0</v>
          </cell>
          <cell r="J3462">
            <v>23887.15</v>
          </cell>
          <cell r="K3462">
            <v>0</v>
          </cell>
        </row>
        <row r="3463">
          <cell r="F3463">
            <v>30985.279999999999</v>
          </cell>
          <cell r="G3463">
            <v>0</v>
          </cell>
          <cell r="I3463">
            <v>0</v>
          </cell>
          <cell r="J3463">
            <v>30985.279999999999</v>
          </cell>
          <cell r="K3463">
            <v>19715</v>
          </cell>
        </row>
        <row r="3464">
          <cell r="F3464">
            <v>7004.38</v>
          </cell>
          <cell r="G3464">
            <v>0</v>
          </cell>
          <cell r="I3464">
            <v>0</v>
          </cell>
          <cell r="J3464">
            <v>7004.38</v>
          </cell>
          <cell r="K3464">
            <v>4098</v>
          </cell>
        </row>
        <row r="3465">
          <cell r="F3465">
            <v>822.34</v>
          </cell>
          <cell r="G3465">
            <v>0</v>
          </cell>
          <cell r="I3465">
            <v>0</v>
          </cell>
          <cell r="J3465">
            <v>822.34</v>
          </cell>
          <cell r="K3465">
            <v>349</v>
          </cell>
        </row>
        <row r="3466">
          <cell r="F3466">
            <v>6583.58</v>
          </cell>
          <cell r="G3466">
            <v>0</v>
          </cell>
          <cell r="I3466">
            <v>0</v>
          </cell>
          <cell r="J3466">
            <v>6583.58</v>
          </cell>
          <cell r="K3466">
            <v>3466</v>
          </cell>
        </row>
        <row r="3467">
          <cell r="F3467">
            <v>3030.69</v>
          </cell>
          <cell r="G3467">
            <v>0</v>
          </cell>
          <cell r="I3467">
            <v>0</v>
          </cell>
          <cell r="J3467">
            <v>3030.69</v>
          </cell>
          <cell r="K3467">
            <v>252</v>
          </cell>
        </row>
        <row r="3468">
          <cell r="F3468">
            <v>143008.95000000001</v>
          </cell>
          <cell r="G3468">
            <v>0</v>
          </cell>
          <cell r="I3468">
            <v>0</v>
          </cell>
          <cell r="J3468">
            <v>143008.95000000001</v>
          </cell>
          <cell r="K3468">
            <v>90992</v>
          </cell>
        </row>
        <row r="3469">
          <cell r="F3469">
            <v>32326.87</v>
          </cell>
          <cell r="G3469">
            <v>0</v>
          </cell>
          <cell r="I3469">
            <v>0</v>
          </cell>
          <cell r="J3469">
            <v>32326.87</v>
          </cell>
          <cell r="K3469">
            <v>18913</v>
          </cell>
        </row>
        <row r="3470">
          <cell r="F3470">
            <v>3795.37</v>
          </cell>
          <cell r="G3470">
            <v>0</v>
          </cell>
          <cell r="I3470">
            <v>0</v>
          </cell>
          <cell r="J3470">
            <v>3795.37</v>
          </cell>
          <cell r="K3470">
            <v>1612</v>
          </cell>
        </row>
        <row r="3471">
          <cell r="F3471">
            <v>30385.38</v>
          </cell>
          <cell r="G3471">
            <v>0</v>
          </cell>
          <cell r="I3471">
            <v>0</v>
          </cell>
          <cell r="J3471">
            <v>30385.38</v>
          </cell>
          <cell r="K3471">
            <v>15999</v>
          </cell>
        </row>
        <row r="3472">
          <cell r="F3472">
            <v>13971.64</v>
          </cell>
          <cell r="G3472">
            <v>0</v>
          </cell>
          <cell r="I3472">
            <v>0</v>
          </cell>
          <cell r="J3472">
            <v>13971.64</v>
          </cell>
          <cell r="K3472">
            <v>1163</v>
          </cell>
        </row>
        <row r="3473">
          <cell r="F3473">
            <v>39965.449999999997</v>
          </cell>
          <cell r="G3473">
            <v>0</v>
          </cell>
          <cell r="I3473">
            <v>0</v>
          </cell>
          <cell r="J3473">
            <v>39965.449999999997</v>
          </cell>
          <cell r="K3473">
            <v>25349</v>
          </cell>
        </row>
        <row r="3474">
          <cell r="F3474">
            <v>4609.53</v>
          </cell>
          <cell r="G3474">
            <v>0</v>
          </cell>
          <cell r="I3474">
            <v>0</v>
          </cell>
          <cell r="J3474">
            <v>4609.53</v>
          </cell>
          <cell r="K3474">
            <v>2769</v>
          </cell>
        </row>
        <row r="3475">
          <cell r="F3475">
            <v>516.21</v>
          </cell>
          <cell r="G3475">
            <v>0</v>
          </cell>
          <cell r="I3475">
            <v>0</v>
          </cell>
          <cell r="J3475">
            <v>516.21</v>
          </cell>
          <cell r="K3475">
            <v>298</v>
          </cell>
        </row>
        <row r="3476">
          <cell r="F3476">
            <v>8091.02</v>
          </cell>
          <cell r="G3476">
            <v>0</v>
          </cell>
          <cell r="I3476">
            <v>0</v>
          </cell>
          <cell r="J3476">
            <v>8091.02</v>
          </cell>
          <cell r="K3476">
            <v>4182</v>
          </cell>
        </row>
        <row r="3477">
          <cell r="F3477">
            <v>19982.73</v>
          </cell>
          <cell r="G3477">
            <v>0</v>
          </cell>
          <cell r="I3477">
            <v>0</v>
          </cell>
          <cell r="J3477">
            <v>19982.73</v>
          </cell>
          <cell r="K3477">
            <v>12675</v>
          </cell>
        </row>
        <row r="3478">
          <cell r="F3478">
            <v>2304.77</v>
          </cell>
          <cell r="G3478">
            <v>0</v>
          </cell>
          <cell r="I3478">
            <v>0</v>
          </cell>
          <cell r="J3478">
            <v>2304.77</v>
          </cell>
          <cell r="K3478">
            <v>1385</v>
          </cell>
        </row>
        <row r="3479">
          <cell r="F3479">
            <v>258.10000000000002</v>
          </cell>
          <cell r="G3479">
            <v>0</v>
          </cell>
          <cell r="I3479">
            <v>0</v>
          </cell>
          <cell r="J3479">
            <v>258.10000000000002</v>
          </cell>
          <cell r="K3479">
            <v>149</v>
          </cell>
        </row>
        <row r="3480">
          <cell r="F3480">
            <v>4045.61</v>
          </cell>
          <cell r="G3480">
            <v>0</v>
          </cell>
          <cell r="I3480">
            <v>0</v>
          </cell>
          <cell r="J3480">
            <v>4045.61</v>
          </cell>
          <cell r="K3480">
            <v>2091</v>
          </cell>
        </row>
        <row r="3481">
          <cell r="F3481">
            <v>0</v>
          </cell>
          <cell r="G3481">
            <v>0</v>
          </cell>
          <cell r="I3481">
            <v>0</v>
          </cell>
          <cell r="J3481">
            <v>0</v>
          </cell>
          <cell r="K3481">
            <v>229</v>
          </cell>
        </row>
        <row r="3482">
          <cell r="F3482">
            <v>306.8</v>
          </cell>
          <cell r="G3482">
            <v>0</v>
          </cell>
          <cell r="I3482">
            <v>0</v>
          </cell>
          <cell r="J3482">
            <v>306.8</v>
          </cell>
          <cell r="K3482">
            <v>0</v>
          </cell>
        </row>
        <row r="3483">
          <cell r="F3483">
            <v>1787.07</v>
          </cell>
          <cell r="G3483">
            <v>0</v>
          </cell>
          <cell r="I3483">
            <v>0</v>
          </cell>
          <cell r="J3483">
            <v>1787.07</v>
          </cell>
          <cell r="K3483">
            <v>345</v>
          </cell>
        </row>
        <row r="3484">
          <cell r="F3484">
            <v>652.29999999999995</v>
          </cell>
          <cell r="G3484">
            <v>0</v>
          </cell>
          <cell r="I3484">
            <v>0</v>
          </cell>
          <cell r="J3484">
            <v>652.29999999999995</v>
          </cell>
          <cell r="K3484">
            <v>776</v>
          </cell>
        </row>
        <row r="3485">
          <cell r="F3485">
            <v>1173139.8700000001</v>
          </cell>
          <cell r="G3485">
            <v>0</v>
          </cell>
          <cell r="I3485">
            <v>0</v>
          </cell>
          <cell r="J3485">
            <v>1173139.8700000001</v>
          </cell>
          <cell r="K3485">
            <v>1957101</v>
          </cell>
        </row>
        <row r="3486">
          <cell r="F3486">
            <v>0</v>
          </cell>
          <cell r="G3486">
            <v>0</v>
          </cell>
          <cell r="I3486">
            <v>0</v>
          </cell>
          <cell r="J3486">
            <v>0</v>
          </cell>
          <cell r="K3486">
            <v>1121676</v>
          </cell>
        </row>
        <row r="3487">
          <cell r="F3487">
            <v>0</v>
          </cell>
          <cell r="G3487">
            <v>0</v>
          </cell>
          <cell r="I3487">
            <v>0</v>
          </cell>
          <cell r="J3487">
            <v>0</v>
          </cell>
          <cell r="K3487">
            <v>269025</v>
          </cell>
        </row>
        <row r="3488">
          <cell r="F3488">
            <v>0</v>
          </cell>
          <cell r="G3488">
            <v>0</v>
          </cell>
          <cell r="I3488">
            <v>0</v>
          </cell>
          <cell r="J3488">
            <v>0</v>
          </cell>
          <cell r="K3488">
            <v>58289</v>
          </cell>
        </row>
        <row r="3489">
          <cell r="F3489">
            <v>0</v>
          </cell>
          <cell r="G3489">
            <v>0</v>
          </cell>
          <cell r="I3489">
            <v>0</v>
          </cell>
          <cell r="J3489">
            <v>0</v>
          </cell>
          <cell r="K3489">
            <v>4293</v>
          </cell>
        </row>
        <row r="3490">
          <cell r="F3490">
            <v>0</v>
          </cell>
          <cell r="G3490">
            <v>0</v>
          </cell>
          <cell r="I3490">
            <v>0</v>
          </cell>
          <cell r="J3490">
            <v>0</v>
          </cell>
          <cell r="K3490">
            <v>64213</v>
          </cell>
        </row>
        <row r="3491">
          <cell r="F3491">
            <v>0</v>
          </cell>
          <cell r="G3491">
            <v>0</v>
          </cell>
          <cell r="I3491">
            <v>0</v>
          </cell>
          <cell r="J3491">
            <v>0</v>
          </cell>
          <cell r="K3491">
            <v>32107</v>
          </cell>
        </row>
        <row r="3492">
          <cell r="F3492">
            <v>713553.06</v>
          </cell>
          <cell r="G3492">
            <v>0</v>
          </cell>
          <cell r="I3492">
            <v>0</v>
          </cell>
          <cell r="J3492">
            <v>713553.06</v>
          </cell>
          <cell r="K3492">
            <v>312288</v>
          </cell>
        </row>
        <row r="3493">
          <cell r="F3493">
            <v>421311.04</v>
          </cell>
          <cell r="G3493">
            <v>0</v>
          </cell>
          <cell r="I3493">
            <v>0</v>
          </cell>
          <cell r="J3493">
            <v>421311.04</v>
          </cell>
          <cell r="K3493">
            <v>165735</v>
          </cell>
        </row>
        <row r="3494">
          <cell r="F3494">
            <v>36399.96</v>
          </cell>
          <cell r="G3494">
            <v>0</v>
          </cell>
          <cell r="I3494">
            <v>0</v>
          </cell>
          <cell r="J3494">
            <v>36399.96</v>
          </cell>
          <cell r="K3494">
            <v>10907</v>
          </cell>
        </row>
        <row r="3495">
          <cell r="F3495">
            <v>21479.9</v>
          </cell>
          <cell r="G3495">
            <v>0</v>
          </cell>
          <cell r="I3495">
            <v>0</v>
          </cell>
          <cell r="J3495">
            <v>21479.9</v>
          </cell>
          <cell r="K3495">
            <v>13787</v>
          </cell>
        </row>
        <row r="3496">
          <cell r="F3496">
            <v>56537.09</v>
          </cell>
          <cell r="G3496">
            <v>0</v>
          </cell>
          <cell r="I3496">
            <v>0</v>
          </cell>
          <cell r="J3496">
            <v>56537.09</v>
          </cell>
          <cell r="K3496">
            <v>0</v>
          </cell>
        </row>
        <row r="3497">
          <cell r="F3497">
            <v>47697.87</v>
          </cell>
          <cell r="G3497">
            <v>0</v>
          </cell>
          <cell r="I3497">
            <v>0</v>
          </cell>
          <cell r="J3497">
            <v>47697.87</v>
          </cell>
          <cell r="K3497">
            <v>21060</v>
          </cell>
        </row>
        <row r="3498">
          <cell r="F3498">
            <v>16301.4</v>
          </cell>
          <cell r="G3498">
            <v>0</v>
          </cell>
          <cell r="I3498">
            <v>0</v>
          </cell>
          <cell r="J3498">
            <v>16301.4</v>
          </cell>
          <cell r="K3498">
            <v>13599</v>
          </cell>
        </row>
        <row r="3499">
          <cell r="F3499">
            <v>2443.21</v>
          </cell>
          <cell r="G3499">
            <v>0</v>
          </cell>
          <cell r="I3499">
            <v>0</v>
          </cell>
          <cell r="J3499">
            <v>2443.21</v>
          </cell>
          <cell r="K3499">
            <v>833</v>
          </cell>
        </row>
        <row r="3500">
          <cell r="F3500">
            <v>8841.25</v>
          </cell>
          <cell r="G3500">
            <v>0</v>
          </cell>
          <cell r="I3500">
            <v>0</v>
          </cell>
          <cell r="J3500">
            <v>8841.25</v>
          </cell>
          <cell r="K3500">
            <v>3233</v>
          </cell>
        </row>
        <row r="3501">
          <cell r="F3501">
            <v>6117.58</v>
          </cell>
          <cell r="G3501">
            <v>0</v>
          </cell>
          <cell r="I3501">
            <v>0</v>
          </cell>
          <cell r="J3501">
            <v>6117.58</v>
          </cell>
          <cell r="K3501">
            <v>394</v>
          </cell>
        </row>
        <row r="3502">
          <cell r="F3502">
            <v>220144.01</v>
          </cell>
          <cell r="G3502">
            <v>0</v>
          </cell>
          <cell r="I3502">
            <v>0</v>
          </cell>
          <cell r="J3502">
            <v>220144.01</v>
          </cell>
          <cell r="K3502">
            <v>97198</v>
          </cell>
        </row>
        <row r="3503">
          <cell r="F3503">
            <v>75235.81</v>
          </cell>
          <cell r="G3503">
            <v>0</v>
          </cell>
          <cell r="I3503">
            <v>0</v>
          </cell>
          <cell r="J3503">
            <v>75235.81</v>
          </cell>
          <cell r="K3503">
            <v>23997</v>
          </cell>
        </row>
        <row r="3504">
          <cell r="F3504">
            <v>11159.96</v>
          </cell>
          <cell r="G3504">
            <v>0</v>
          </cell>
          <cell r="I3504">
            <v>0</v>
          </cell>
          <cell r="J3504">
            <v>11159.96</v>
          </cell>
          <cell r="K3504">
            <v>1247</v>
          </cell>
        </row>
        <row r="3505">
          <cell r="F3505">
            <v>40803.54</v>
          </cell>
          <cell r="G3505">
            <v>0</v>
          </cell>
          <cell r="I3505">
            <v>0</v>
          </cell>
          <cell r="J3505">
            <v>40803.54</v>
          </cell>
          <cell r="K3505">
            <v>14921</v>
          </cell>
        </row>
        <row r="3506">
          <cell r="F3506">
            <v>28201.19</v>
          </cell>
          <cell r="G3506">
            <v>0</v>
          </cell>
          <cell r="I3506">
            <v>0</v>
          </cell>
          <cell r="J3506">
            <v>28201.19</v>
          </cell>
          <cell r="K3506">
            <v>1819</v>
          </cell>
        </row>
        <row r="3507">
          <cell r="F3507">
            <v>61551.45</v>
          </cell>
          <cell r="G3507">
            <v>0</v>
          </cell>
          <cell r="I3507">
            <v>0</v>
          </cell>
          <cell r="J3507">
            <v>61551.45</v>
          </cell>
          <cell r="K3507">
            <v>26049</v>
          </cell>
        </row>
        <row r="3508">
          <cell r="F3508">
            <v>10970.06</v>
          </cell>
          <cell r="G3508">
            <v>0</v>
          </cell>
          <cell r="I3508">
            <v>0</v>
          </cell>
          <cell r="J3508">
            <v>10970.06</v>
          </cell>
          <cell r="K3508">
            <v>4360</v>
          </cell>
        </row>
        <row r="3509">
          <cell r="F3509">
            <v>934.41</v>
          </cell>
          <cell r="G3509">
            <v>0</v>
          </cell>
          <cell r="I3509">
            <v>0</v>
          </cell>
          <cell r="J3509">
            <v>934.41</v>
          </cell>
          <cell r="K3509">
            <v>307</v>
          </cell>
        </row>
        <row r="3510">
          <cell r="F3510">
            <v>10926.04</v>
          </cell>
          <cell r="G3510">
            <v>0</v>
          </cell>
          <cell r="I3510">
            <v>0</v>
          </cell>
          <cell r="J3510">
            <v>10926.04</v>
          </cell>
          <cell r="K3510">
            <v>4169</v>
          </cell>
        </row>
        <row r="3511">
          <cell r="F3511">
            <v>30775.73</v>
          </cell>
          <cell r="G3511">
            <v>0</v>
          </cell>
          <cell r="I3511">
            <v>0</v>
          </cell>
          <cell r="J3511">
            <v>30775.73</v>
          </cell>
          <cell r="K3511">
            <v>13024</v>
          </cell>
        </row>
        <row r="3512">
          <cell r="F3512">
            <v>5485.03</v>
          </cell>
          <cell r="G3512">
            <v>0</v>
          </cell>
          <cell r="I3512">
            <v>0</v>
          </cell>
          <cell r="J3512">
            <v>5485.03</v>
          </cell>
          <cell r="K3512">
            <v>2180</v>
          </cell>
        </row>
        <row r="3513">
          <cell r="F3513">
            <v>467.22</v>
          </cell>
          <cell r="G3513">
            <v>0</v>
          </cell>
          <cell r="I3513">
            <v>0</v>
          </cell>
          <cell r="J3513">
            <v>467.22</v>
          </cell>
          <cell r="K3513">
            <v>153</v>
          </cell>
        </row>
        <row r="3514">
          <cell r="F3514">
            <v>5463</v>
          </cell>
          <cell r="G3514">
            <v>0</v>
          </cell>
          <cell r="I3514">
            <v>0</v>
          </cell>
          <cell r="J3514">
            <v>5463</v>
          </cell>
          <cell r="K3514">
            <v>2084</v>
          </cell>
        </row>
        <row r="3515">
          <cell r="F3515">
            <v>0</v>
          </cell>
          <cell r="G3515">
            <v>0</v>
          </cell>
          <cell r="I3515">
            <v>0</v>
          </cell>
          <cell r="J3515">
            <v>0</v>
          </cell>
          <cell r="K3515">
            <v>311</v>
          </cell>
        </row>
        <row r="3516">
          <cell r="F3516">
            <v>792.01</v>
          </cell>
          <cell r="G3516">
            <v>0</v>
          </cell>
          <cell r="I3516">
            <v>0</v>
          </cell>
          <cell r="J3516">
            <v>792.01</v>
          </cell>
          <cell r="K3516">
            <v>0</v>
          </cell>
        </row>
        <row r="3517">
          <cell r="F3517">
            <v>7287.34</v>
          </cell>
          <cell r="G3517">
            <v>0</v>
          </cell>
          <cell r="I3517">
            <v>0</v>
          </cell>
          <cell r="J3517">
            <v>7287.34</v>
          </cell>
          <cell r="K3517">
            <v>2233</v>
          </cell>
        </row>
        <row r="3518">
          <cell r="F3518">
            <v>1293.82</v>
          </cell>
          <cell r="G3518">
            <v>0</v>
          </cell>
          <cell r="I3518">
            <v>0</v>
          </cell>
          <cell r="J3518">
            <v>1293.82</v>
          </cell>
          <cell r="K3518">
            <v>1710</v>
          </cell>
        </row>
        <row r="3519">
          <cell r="F3519">
            <v>1842172.98</v>
          </cell>
          <cell r="G3519">
            <v>0</v>
          </cell>
          <cell r="I3519">
            <v>0</v>
          </cell>
          <cell r="J3519">
            <v>1842172.98</v>
          </cell>
          <cell r="K3519">
            <v>2287201</v>
          </cell>
        </row>
        <row r="3520">
          <cell r="F3520">
            <v>0</v>
          </cell>
          <cell r="G3520">
            <v>0</v>
          </cell>
          <cell r="I3520">
            <v>0</v>
          </cell>
          <cell r="J3520">
            <v>0</v>
          </cell>
          <cell r="K3520">
            <v>522970</v>
          </cell>
        </row>
        <row r="3521">
          <cell r="F3521">
            <v>0</v>
          </cell>
          <cell r="G3521">
            <v>0</v>
          </cell>
          <cell r="I3521">
            <v>0</v>
          </cell>
          <cell r="J3521">
            <v>0</v>
          </cell>
          <cell r="K3521">
            <v>133278</v>
          </cell>
        </row>
        <row r="3522">
          <cell r="F3522">
            <v>0</v>
          </cell>
          <cell r="G3522">
            <v>0</v>
          </cell>
          <cell r="I3522">
            <v>0</v>
          </cell>
          <cell r="J3522">
            <v>0</v>
          </cell>
          <cell r="K3522">
            <v>28877</v>
          </cell>
        </row>
        <row r="3523">
          <cell r="F3523">
            <v>0</v>
          </cell>
          <cell r="G3523">
            <v>0</v>
          </cell>
          <cell r="I3523">
            <v>0</v>
          </cell>
          <cell r="J3523">
            <v>0</v>
          </cell>
          <cell r="K3523">
            <v>1320</v>
          </cell>
        </row>
        <row r="3524">
          <cell r="F3524">
            <v>0</v>
          </cell>
          <cell r="G3524">
            <v>0</v>
          </cell>
          <cell r="I3524">
            <v>0</v>
          </cell>
          <cell r="J3524">
            <v>0</v>
          </cell>
          <cell r="K3524">
            <v>31943</v>
          </cell>
        </row>
        <row r="3525">
          <cell r="F3525">
            <v>0</v>
          </cell>
          <cell r="G3525">
            <v>0</v>
          </cell>
          <cell r="I3525">
            <v>0</v>
          </cell>
          <cell r="J3525">
            <v>0</v>
          </cell>
          <cell r="K3525">
            <v>15972</v>
          </cell>
        </row>
        <row r="3526">
          <cell r="F3526">
            <v>259593.08</v>
          </cell>
          <cell r="G3526">
            <v>0</v>
          </cell>
          <cell r="I3526">
            <v>0</v>
          </cell>
          <cell r="J3526">
            <v>259593.08</v>
          </cell>
          <cell r="K3526">
            <v>170893</v>
          </cell>
        </row>
        <row r="3527">
          <cell r="F3527">
            <v>128567.67999999999</v>
          </cell>
          <cell r="G3527">
            <v>0</v>
          </cell>
          <cell r="I3527">
            <v>0</v>
          </cell>
          <cell r="J3527">
            <v>128567.67999999999</v>
          </cell>
          <cell r="K3527">
            <v>75812</v>
          </cell>
        </row>
        <row r="3528">
          <cell r="F3528">
            <v>12001.26</v>
          </cell>
          <cell r="G3528">
            <v>0</v>
          </cell>
          <cell r="I3528">
            <v>0</v>
          </cell>
          <cell r="J3528">
            <v>12001.26</v>
          </cell>
          <cell r="K3528">
            <v>6054</v>
          </cell>
        </row>
        <row r="3529">
          <cell r="F3529">
            <v>9991.4699999999993</v>
          </cell>
          <cell r="G3529">
            <v>0</v>
          </cell>
          <cell r="I3529">
            <v>0</v>
          </cell>
          <cell r="J3529">
            <v>9991.4699999999993</v>
          </cell>
          <cell r="K3529">
            <v>15249</v>
          </cell>
        </row>
        <row r="3530">
          <cell r="F3530">
            <v>23945.82</v>
          </cell>
          <cell r="G3530">
            <v>0</v>
          </cell>
          <cell r="I3530">
            <v>0</v>
          </cell>
          <cell r="J3530">
            <v>23945.82</v>
          </cell>
          <cell r="K3530">
            <v>0</v>
          </cell>
        </row>
        <row r="3531">
          <cell r="F3531">
            <v>17248.740000000002</v>
          </cell>
          <cell r="G3531">
            <v>0</v>
          </cell>
          <cell r="I3531">
            <v>0</v>
          </cell>
          <cell r="J3531">
            <v>17248.740000000002</v>
          </cell>
          <cell r="K3531">
            <v>11024</v>
          </cell>
        </row>
        <row r="3532">
          <cell r="F3532">
            <v>5125.88</v>
          </cell>
          <cell r="G3532">
            <v>0</v>
          </cell>
          <cell r="I3532">
            <v>0</v>
          </cell>
          <cell r="J3532">
            <v>5125.88</v>
          </cell>
          <cell r="K3532">
            <v>3002</v>
          </cell>
        </row>
        <row r="3533">
          <cell r="F3533">
            <v>478.78</v>
          </cell>
          <cell r="G3533">
            <v>0</v>
          </cell>
          <cell r="I3533">
            <v>0</v>
          </cell>
          <cell r="J3533">
            <v>478.78</v>
          </cell>
          <cell r="K3533">
            <v>264</v>
          </cell>
        </row>
        <row r="3534">
          <cell r="F3534">
            <v>2915.51</v>
          </cell>
          <cell r="G3534">
            <v>0</v>
          </cell>
          <cell r="I3534">
            <v>0</v>
          </cell>
          <cell r="J3534">
            <v>2915.51</v>
          </cell>
          <cell r="K3534">
            <v>1756</v>
          </cell>
        </row>
        <row r="3535">
          <cell r="F3535">
            <v>3144.26</v>
          </cell>
          <cell r="G3535">
            <v>0</v>
          </cell>
          <cell r="I3535">
            <v>0</v>
          </cell>
          <cell r="J3535">
            <v>3144.26</v>
          </cell>
          <cell r="K3535">
            <v>157</v>
          </cell>
        </row>
        <row r="3536">
          <cell r="F3536">
            <v>79609.5</v>
          </cell>
          <cell r="G3536">
            <v>0</v>
          </cell>
          <cell r="I3536">
            <v>0</v>
          </cell>
          <cell r="J3536">
            <v>79609.5</v>
          </cell>
          <cell r="K3536">
            <v>50880</v>
          </cell>
        </row>
        <row r="3537">
          <cell r="F3537">
            <v>23657.24</v>
          </cell>
          <cell r="G3537">
            <v>0</v>
          </cell>
          <cell r="I3537">
            <v>0</v>
          </cell>
          <cell r="J3537">
            <v>23657.24</v>
          </cell>
          <cell r="K3537">
            <v>13904</v>
          </cell>
        </row>
        <row r="3538">
          <cell r="F3538">
            <v>2209.7600000000002</v>
          </cell>
          <cell r="G3538">
            <v>0</v>
          </cell>
          <cell r="I3538">
            <v>0</v>
          </cell>
          <cell r="J3538">
            <v>2209.7600000000002</v>
          </cell>
          <cell r="K3538">
            <v>1217</v>
          </cell>
        </row>
        <row r="3539">
          <cell r="F3539">
            <v>13455.6</v>
          </cell>
          <cell r="G3539">
            <v>0</v>
          </cell>
          <cell r="I3539">
            <v>0</v>
          </cell>
          <cell r="J3539">
            <v>13455.6</v>
          </cell>
          <cell r="K3539">
            <v>8054</v>
          </cell>
        </row>
        <row r="3540">
          <cell r="F3540">
            <v>14496.16</v>
          </cell>
          <cell r="G3540">
            <v>0</v>
          </cell>
          <cell r="I3540">
            <v>0</v>
          </cell>
          <cell r="J3540">
            <v>14496.16</v>
          </cell>
          <cell r="K3540">
            <v>726</v>
          </cell>
        </row>
        <row r="3541">
          <cell r="F3541">
            <v>22175.84</v>
          </cell>
          <cell r="G3541">
            <v>0</v>
          </cell>
          <cell r="I3541">
            <v>0</v>
          </cell>
          <cell r="J3541">
            <v>22175.84</v>
          </cell>
          <cell r="K3541">
            <v>13998</v>
          </cell>
        </row>
        <row r="3542">
          <cell r="F3542">
            <v>3249.92</v>
          </cell>
          <cell r="G3542">
            <v>0</v>
          </cell>
          <cell r="I3542">
            <v>0</v>
          </cell>
          <cell r="J3542">
            <v>3249.92</v>
          </cell>
          <cell r="K3542">
            <v>1892</v>
          </cell>
        </row>
        <row r="3543">
          <cell r="F3543">
            <v>309.92</v>
          </cell>
          <cell r="G3543">
            <v>0</v>
          </cell>
          <cell r="I3543">
            <v>0</v>
          </cell>
          <cell r="J3543">
            <v>309.92</v>
          </cell>
          <cell r="K3543">
            <v>171</v>
          </cell>
        </row>
        <row r="3544">
          <cell r="F3544">
            <v>4157.9399999999996</v>
          </cell>
          <cell r="G3544">
            <v>0</v>
          </cell>
          <cell r="I3544">
            <v>0</v>
          </cell>
          <cell r="J3544">
            <v>4157.9399999999996</v>
          </cell>
          <cell r="K3544">
            <v>2236</v>
          </cell>
        </row>
        <row r="3545">
          <cell r="F3545">
            <v>0</v>
          </cell>
          <cell r="G3545">
            <v>0</v>
          </cell>
          <cell r="I3545">
            <v>0</v>
          </cell>
          <cell r="J3545">
            <v>0</v>
          </cell>
          <cell r="K3545">
            <v>61</v>
          </cell>
        </row>
        <row r="3546">
          <cell r="F3546">
            <v>11087.94</v>
          </cell>
          <cell r="G3546">
            <v>0</v>
          </cell>
          <cell r="I3546">
            <v>0</v>
          </cell>
          <cell r="J3546">
            <v>11087.94</v>
          </cell>
          <cell r="K3546">
            <v>6999</v>
          </cell>
        </row>
        <row r="3547">
          <cell r="F3547">
            <v>1624.96</v>
          </cell>
          <cell r="G3547">
            <v>0</v>
          </cell>
          <cell r="I3547">
            <v>0</v>
          </cell>
          <cell r="J3547">
            <v>1624.96</v>
          </cell>
          <cell r="K3547">
            <v>946</v>
          </cell>
        </row>
        <row r="3548">
          <cell r="F3548">
            <v>154.94</v>
          </cell>
          <cell r="G3548">
            <v>0</v>
          </cell>
          <cell r="I3548">
            <v>0</v>
          </cell>
          <cell r="J3548">
            <v>154.94</v>
          </cell>
          <cell r="K3548">
            <v>85</v>
          </cell>
        </row>
        <row r="3549">
          <cell r="F3549">
            <v>2079.0500000000002</v>
          </cell>
          <cell r="G3549">
            <v>0</v>
          </cell>
          <cell r="I3549">
            <v>0</v>
          </cell>
          <cell r="J3549">
            <v>2079.0500000000002</v>
          </cell>
          <cell r="K3549">
            <v>1118</v>
          </cell>
        </row>
        <row r="3550">
          <cell r="F3550">
            <v>0</v>
          </cell>
          <cell r="G3550">
            <v>0</v>
          </cell>
          <cell r="I3550">
            <v>0</v>
          </cell>
          <cell r="J3550">
            <v>0</v>
          </cell>
          <cell r="K3550">
            <v>31</v>
          </cell>
        </row>
        <row r="3551">
          <cell r="F3551">
            <v>0</v>
          </cell>
          <cell r="G3551">
            <v>0</v>
          </cell>
          <cell r="I3551">
            <v>0</v>
          </cell>
          <cell r="J3551">
            <v>0</v>
          </cell>
          <cell r="K3551">
            <v>171</v>
          </cell>
        </row>
        <row r="3552">
          <cell r="F3552">
            <v>175.75</v>
          </cell>
          <cell r="G3552">
            <v>0</v>
          </cell>
          <cell r="I3552">
            <v>0</v>
          </cell>
          <cell r="J3552">
            <v>175.75</v>
          </cell>
          <cell r="K3552">
            <v>0</v>
          </cell>
        </row>
        <row r="3553">
          <cell r="F3553">
            <v>51.41</v>
          </cell>
          <cell r="G3553">
            <v>0</v>
          </cell>
          <cell r="I3553">
            <v>0</v>
          </cell>
          <cell r="J3553">
            <v>51.41</v>
          </cell>
          <cell r="K3553">
            <v>476</v>
          </cell>
        </row>
        <row r="3554">
          <cell r="F3554">
            <v>1167.96</v>
          </cell>
          <cell r="G3554">
            <v>0</v>
          </cell>
          <cell r="I3554">
            <v>0</v>
          </cell>
          <cell r="J3554">
            <v>1167.96</v>
          </cell>
          <cell r="K3554">
            <v>27</v>
          </cell>
        </row>
        <row r="3555">
          <cell r="F3555">
            <v>642676.37</v>
          </cell>
          <cell r="G3555">
            <v>0</v>
          </cell>
          <cell r="I3555">
            <v>0</v>
          </cell>
          <cell r="J3555">
            <v>642676.37</v>
          </cell>
          <cell r="K3555">
            <v>1121563</v>
          </cell>
        </row>
        <row r="3556">
          <cell r="F3556">
            <v>8368687.1900000004</v>
          </cell>
          <cell r="G3556">
            <v>0</v>
          </cell>
          <cell r="I3556">
            <v>0</v>
          </cell>
          <cell r="J3556">
            <v>8368687.1900000004</v>
          </cell>
          <cell r="K3556">
            <v>1703498</v>
          </cell>
        </row>
        <row r="3557">
          <cell r="F3557">
            <v>2761884.23</v>
          </cell>
          <cell r="G3557">
            <v>0</v>
          </cell>
          <cell r="I3557">
            <v>0</v>
          </cell>
          <cell r="J3557">
            <v>2761884.23</v>
          </cell>
          <cell r="K3557">
            <v>523786</v>
          </cell>
        </row>
        <row r="3558">
          <cell r="F3558">
            <v>741722.81</v>
          </cell>
          <cell r="G3558">
            <v>0</v>
          </cell>
          <cell r="I3558">
            <v>0</v>
          </cell>
          <cell r="J3558">
            <v>741722.81</v>
          </cell>
          <cell r="K3558">
            <v>203346</v>
          </cell>
        </row>
        <row r="3559">
          <cell r="F3559">
            <v>181461.29</v>
          </cell>
          <cell r="G3559">
            <v>0</v>
          </cell>
          <cell r="I3559">
            <v>0</v>
          </cell>
          <cell r="J3559">
            <v>181461.29</v>
          </cell>
          <cell r="K3559">
            <v>-51477</v>
          </cell>
        </row>
        <row r="3560">
          <cell r="F3560">
            <v>536955.68000000005</v>
          </cell>
          <cell r="G3560">
            <v>0</v>
          </cell>
          <cell r="I3560">
            <v>0</v>
          </cell>
          <cell r="J3560">
            <v>536955.68000000005</v>
          </cell>
          <cell r="K3560">
            <v>0</v>
          </cell>
        </row>
        <row r="3561">
          <cell r="F3561">
            <v>764042.11</v>
          </cell>
          <cell r="G3561">
            <v>0</v>
          </cell>
          <cell r="I3561">
            <v>0</v>
          </cell>
          <cell r="J3561">
            <v>764042.11</v>
          </cell>
          <cell r="K3561">
            <v>117210</v>
          </cell>
        </row>
        <row r="3562">
          <cell r="F3562">
            <v>268829.92</v>
          </cell>
          <cell r="G3562">
            <v>0</v>
          </cell>
          <cell r="I3562">
            <v>0</v>
          </cell>
          <cell r="J3562">
            <v>268829.92</v>
          </cell>
          <cell r="K3562">
            <v>59473</v>
          </cell>
        </row>
        <row r="3563">
          <cell r="F3563">
            <v>63787.53</v>
          </cell>
          <cell r="G3563">
            <v>0</v>
          </cell>
          <cell r="I3563">
            <v>0</v>
          </cell>
          <cell r="J3563">
            <v>63787.53</v>
          </cell>
          <cell r="K3563">
            <v>14876</v>
          </cell>
        </row>
        <row r="3564">
          <cell r="F3564">
            <v>42328.32</v>
          </cell>
          <cell r="G3564">
            <v>0</v>
          </cell>
          <cell r="I3564">
            <v>0</v>
          </cell>
          <cell r="J3564">
            <v>42328.32</v>
          </cell>
          <cell r="K3564">
            <v>795</v>
          </cell>
        </row>
        <row r="3565">
          <cell r="F3565">
            <v>42933.04</v>
          </cell>
          <cell r="G3565">
            <v>0</v>
          </cell>
          <cell r="I3565">
            <v>0</v>
          </cell>
          <cell r="J3565">
            <v>42933.04</v>
          </cell>
          <cell r="K3565">
            <v>4738</v>
          </cell>
        </row>
        <row r="3566">
          <cell r="F3566">
            <v>2396037.87</v>
          </cell>
          <cell r="G3566">
            <v>0</v>
          </cell>
          <cell r="I3566">
            <v>0</v>
          </cell>
          <cell r="J3566">
            <v>2396037.87</v>
          </cell>
          <cell r="K3566">
            <v>538343</v>
          </cell>
        </row>
        <row r="3567">
          <cell r="F3567">
            <v>816345.26</v>
          </cell>
          <cell r="G3567">
            <v>0</v>
          </cell>
          <cell r="I3567">
            <v>0</v>
          </cell>
          <cell r="J3567">
            <v>816345.26</v>
          </cell>
          <cell r="K3567">
            <v>276796</v>
          </cell>
        </row>
        <row r="3568">
          <cell r="F3568">
            <v>170623.73</v>
          </cell>
          <cell r="G3568">
            <v>0</v>
          </cell>
          <cell r="I3568">
            <v>0</v>
          </cell>
          <cell r="J3568">
            <v>170623.73</v>
          </cell>
          <cell r="K3568">
            <v>69593</v>
          </cell>
        </row>
        <row r="3569">
          <cell r="F3569">
            <v>195360.43</v>
          </cell>
          <cell r="G3569">
            <v>0</v>
          </cell>
          <cell r="I3569">
            <v>0</v>
          </cell>
          <cell r="J3569">
            <v>195360.43</v>
          </cell>
          <cell r="K3569">
            <v>3537</v>
          </cell>
        </row>
        <row r="3570">
          <cell r="F3570">
            <v>198026.93</v>
          </cell>
          <cell r="G3570">
            <v>0</v>
          </cell>
          <cell r="I3570">
            <v>0</v>
          </cell>
          <cell r="J3570">
            <v>198026.93</v>
          </cell>
          <cell r="K3570">
            <v>21219</v>
          </cell>
        </row>
        <row r="3571">
          <cell r="F3571">
            <v>713694.04</v>
          </cell>
          <cell r="G3571">
            <v>0</v>
          </cell>
          <cell r="I3571">
            <v>0</v>
          </cell>
          <cell r="J3571">
            <v>713694.04</v>
          </cell>
          <cell r="K3571">
            <v>150554</v>
          </cell>
        </row>
        <row r="3572">
          <cell r="F3572">
            <v>56316.09</v>
          </cell>
          <cell r="G3572">
            <v>0</v>
          </cell>
          <cell r="I3572">
            <v>0</v>
          </cell>
          <cell r="J3572">
            <v>56316.09</v>
          </cell>
          <cell r="K3572">
            <v>9210</v>
          </cell>
        </row>
        <row r="3573">
          <cell r="F3573">
            <v>13666.13</v>
          </cell>
          <cell r="G3573">
            <v>0</v>
          </cell>
          <cell r="I3573">
            <v>0</v>
          </cell>
          <cell r="J3573">
            <v>13666.13</v>
          </cell>
          <cell r="K3573">
            <v>4266</v>
          </cell>
        </row>
        <row r="3574">
          <cell r="F3574">
            <v>49376.88</v>
          </cell>
          <cell r="G3574">
            <v>0</v>
          </cell>
          <cell r="I3574">
            <v>0</v>
          </cell>
          <cell r="J3574">
            <v>49376.88</v>
          </cell>
          <cell r="K3574">
            <v>1613</v>
          </cell>
        </row>
        <row r="3575">
          <cell r="F3575">
            <v>356847</v>
          </cell>
          <cell r="G3575">
            <v>0</v>
          </cell>
          <cell r="I3575">
            <v>0</v>
          </cell>
          <cell r="J3575">
            <v>356847</v>
          </cell>
          <cell r="K3575">
            <v>73380</v>
          </cell>
        </row>
        <row r="3576">
          <cell r="F3576">
            <v>28158.09</v>
          </cell>
          <cell r="G3576">
            <v>0</v>
          </cell>
          <cell r="I3576">
            <v>0</v>
          </cell>
          <cell r="J3576">
            <v>28158.09</v>
          </cell>
          <cell r="K3576">
            <v>4605</v>
          </cell>
        </row>
        <row r="3577">
          <cell r="F3577">
            <v>6832.77</v>
          </cell>
          <cell r="G3577">
            <v>0</v>
          </cell>
          <cell r="I3577">
            <v>0</v>
          </cell>
          <cell r="J3577">
            <v>6832.77</v>
          </cell>
          <cell r="K3577">
            <v>2133</v>
          </cell>
        </row>
        <row r="3578">
          <cell r="F3578">
            <v>24688.560000000001</v>
          </cell>
          <cell r="G3578">
            <v>0</v>
          </cell>
          <cell r="I3578">
            <v>0</v>
          </cell>
          <cell r="J3578">
            <v>24688.560000000001</v>
          </cell>
          <cell r="K3578">
            <v>807</v>
          </cell>
        </row>
        <row r="3579">
          <cell r="F3579">
            <v>16838.13</v>
          </cell>
          <cell r="G3579">
            <v>0</v>
          </cell>
          <cell r="I3579">
            <v>0</v>
          </cell>
          <cell r="J3579">
            <v>16838.13</v>
          </cell>
          <cell r="K3579">
            <v>0</v>
          </cell>
        </row>
        <row r="3580">
          <cell r="F3580">
            <v>31609.53</v>
          </cell>
          <cell r="G3580">
            <v>0</v>
          </cell>
          <cell r="I3580">
            <v>0</v>
          </cell>
          <cell r="J3580">
            <v>31609.53</v>
          </cell>
          <cell r="K3580">
            <v>0</v>
          </cell>
        </row>
        <row r="3581">
          <cell r="F3581">
            <v>5138.1099999999997</v>
          </cell>
          <cell r="G3581">
            <v>0</v>
          </cell>
          <cell r="I3581">
            <v>0</v>
          </cell>
          <cell r="J3581">
            <v>5138.1099999999997</v>
          </cell>
          <cell r="K3581">
            <v>14557</v>
          </cell>
        </row>
        <row r="3582">
          <cell r="F3582">
            <v>0</v>
          </cell>
          <cell r="G3582">
            <v>0</v>
          </cell>
          <cell r="I3582">
            <v>0</v>
          </cell>
          <cell r="J3582">
            <v>0</v>
          </cell>
          <cell r="K3582">
            <v>87583</v>
          </cell>
        </row>
        <row r="3583">
          <cell r="F3583">
            <v>0</v>
          </cell>
          <cell r="G3583">
            <v>0</v>
          </cell>
          <cell r="I3583">
            <v>0</v>
          </cell>
          <cell r="J3583">
            <v>0</v>
          </cell>
          <cell r="K3583">
            <v>79742</v>
          </cell>
        </row>
        <row r="3584">
          <cell r="F3584">
            <v>0</v>
          </cell>
          <cell r="G3584">
            <v>0</v>
          </cell>
          <cell r="I3584">
            <v>0</v>
          </cell>
          <cell r="J3584">
            <v>0</v>
          </cell>
          <cell r="K3584">
            <v>138094</v>
          </cell>
        </row>
        <row r="3585">
          <cell r="F3585">
            <v>0</v>
          </cell>
          <cell r="G3585">
            <v>0</v>
          </cell>
          <cell r="I3585">
            <v>0</v>
          </cell>
          <cell r="J3585">
            <v>0</v>
          </cell>
          <cell r="K3585">
            <v>31000</v>
          </cell>
        </row>
        <row r="3586">
          <cell r="F3586">
            <v>0</v>
          </cell>
          <cell r="G3586">
            <v>0</v>
          </cell>
          <cell r="I3586">
            <v>0</v>
          </cell>
          <cell r="J3586">
            <v>0</v>
          </cell>
          <cell r="K3586">
            <v>114759</v>
          </cell>
        </row>
        <row r="3587">
          <cell r="F3587">
            <v>0</v>
          </cell>
          <cell r="G3587">
            <v>0</v>
          </cell>
          <cell r="I3587">
            <v>0</v>
          </cell>
          <cell r="J3587">
            <v>0</v>
          </cell>
          <cell r="K3587">
            <v>87262</v>
          </cell>
        </row>
        <row r="3588">
          <cell r="F3588">
            <v>0</v>
          </cell>
          <cell r="G3588">
            <v>0</v>
          </cell>
          <cell r="I3588">
            <v>0</v>
          </cell>
          <cell r="J3588">
            <v>0</v>
          </cell>
          <cell r="K3588">
            <v>1708873</v>
          </cell>
        </row>
        <row r="3589">
          <cell r="F3589">
            <v>0</v>
          </cell>
          <cell r="G3589">
            <v>0</v>
          </cell>
          <cell r="I3589">
            <v>0</v>
          </cell>
          <cell r="J3589">
            <v>0</v>
          </cell>
          <cell r="K3589">
            <v>2550165</v>
          </cell>
        </row>
        <row r="3590">
          <cell r="F3590">
            <v>0</v>
          </cell>
          <cell r="G3590">
            <v>0</v>
          </cell>
          <cell r="I3590">
            <v>0</v>
          </cell>
          <cell r="J3590">
            <v>0</v>
          </cell>
          <cell r="K3590">
            <v>451089</v>
          </cell>
        </row>
        <row r="3591">
          <cell r="F3591">
            <v>0</v>
          </cell>
          <cell r="G3591">
            <v>0</v>
          </cell>
          <cell r="I3591">
            <v>0</v>
          </cell>
          <cell r="J3591">
            <v>0</v>
          </cell>
          <cell r="K3591">
            <v>46001</v>
          </cell>
        </row>
        <row r="3592">
          <cell r="F3592">
            <v>0</v>
          </cell>
          <cell r="G3592">
            <v>0</v>
          </cell>
          <cell r="I3592">
            <v>0</v>
          </cell>
          <cell r="J3592">
            <v>0</v>
          </cell>
          <cell r="K3592">
            <v>107818</v>
          </cell>
        </row>
        <row r="3593">
          <cell r="F3593">
            <v>0</v>
          </cell>
          <cell r="G3593">
            <v>0</v>
          </cell>
          <cell r="I3593">
            <v>0</v>
          </cell>
          <cell r="J3593">
            <v>0</v>
          </cell>
          <cell r="K3593">
            <v>32159</v>
          </cell>
        </row>
        <row r="3594">
          <cell r="F3594">
            <v>0</v>
          </cell>
          <cell r="G3594">
            <v>0</v>
          </cell>
          <cell r="I3594">
            <v>0</v>
          </cell>
          <cell r="J3594">
            <v>0</v>
          </cell>
          <cell r="K3594">
            <v>-1848</v>
          </cell>
        </row>
        <row r="3595">
          <cell r="F3595">
            <v>0</v>
          </cell>
          <cell r="G3595">
            <v>0</v>
          </cell>
          <cell r="I3595">
            <v>0</v>
          </cell>
          <cell r="J3595">
            <v>0</v>
          </cell>
          <cell r="K3595">
            <v>12263</v>
          </cell>
        </row>
        <row r="3596">
          <cell r="F3596">
            <v>0</v>
          </cell>
          <cell r="G3596">
            <v>0</v>
          </cell>
          <cell r="I3596">
            <v>0</v>
          </cell>
          <cell r="J3596">
            <v>0</v>
          </cell>
          <cell r="K3596">
            <v>822</v>
          </cell>
        </row>
        <row r="3597">
          <cell r="F3597">
            <v>0</v>
          </cell>
          <cell r="G3597">
            <v>0</v>
          </cell>
          <cell r="I3597">
            <v>0</v>
          </cell>
          <cell r="J3597">
            <v>0</v>
          </cell>
          <cell r="K3597">
            <v>173</v>
          </cell>
        </row>
        <row r="3598">
          <cell r="F3598">
            <v>0</v>
          </cell>
          <cell r="G3598">
            <v>0</v>
          </cell>
          <cell r="I3598">
            <v>0</v>
          </cell>
          <cell r="J3598">
            <v>0</v>
          </cell>
          <cell r="K3598">
            <v>8130</v>
          </cell>
        </row>
        <row r="3599">
          <cell r="F3599">
            <v>0</v>
          </cell>
          <cell r="G3599">
            <v>0</v>
          </cell>
          <cell r="I3599">
            <v>0</v>
          </cell>
          <cell r="J3599">
            <v>0</v>
          </cell>
          <cell r="K3599">
            <v>552</v>
          </cell>
        </row>
        <row r="3600">
          <cell r="F3600">
            <v>0</v>
          </cell>
          <cell r="G3600">
            <v>0</v>
          </cell>
          <cell r="I3600">
            <v>0</v>
          </cell>
          <cell r="J3600">
            <v>0</v>
          </cell>
          <cell r="K3600">
            <v>6146</v>
          </cell>
        </row>
        <row r="3601">
          <cell r="F3601">
            <v>0</v>
          </cell>
          <cell r="G3601">
            <v>0</v>
          </cell>
          <cell r="I3601">
            <v>0</v>
          </cell>
          <cell r="J3601">
            <v>0</v>
          </cell>
          <cell r="K3601">
            <v>3065</v>
          </cell>
        </row>
        <row r="3602">
          <cell r="F3602">
            <v>0</v>
          </cell>
          <cell r="G3602">
            <v>0</v>
          </cell>
          <cell r="I3602">
            <v>0</v>
          </cell>
          <cell r="J3602">
            <v>0</v>
          </cell>
          <cell r="K3602">
            <v>10712</v>
          </cell>
        </row>
        <row r="3603">
          <cell r="F3603">
            <v>0</v>
          </cell>
          <cell r="G3603">
            <v>0</v>
          </cell>
          <cell r="I3603">
            <v>0</v>
          </cell>
          <cell r="J3603">
            <v>0</v>
          </cell>
          <cell r="K3603">
            <v>-26</v>
          </cell>
        </row>
        <row r="3604">
          <cell r="F3604">
            <v>0</v>
          </cell>
          <cell r="G3604">
            <v>0</v>
          </cell>
          <cell r="I3604">
            <v>0</v>
          </cell>
          <cell r="J3604">
            <v>0</v>
          </cell>
          <cell r="K3604">
            <v>3504</v>
          </cell>
        </row>
        <row r="3605">
          <cell r="F3605">
            <v>0</v>
          </cell>
          <cell r="G3605">
            <v>0</v>
          </cell>
          <cell r="I3605">
            <v>0</v>
          </cell>
          <cell r="J3605">
            <v>0</v>
          </cell>
          <cell r="K3605">
            <v>-316</v>
          </cell>
        </row>
        <row r="3606">
          <cell r="F3606">
            <v>0</v>
          </cell>
          <cell r="G3606">
            <v>0</v>
          </cell>
          <cell r="I3606">
            <v>0</v>
          </cell>
          <cell r="J3606">
            <v>0</v>
          </cell>
          <cell r="K3606">
            <v>1186</v>
          </cell>
        </row>
        <row r="3607">
          <cell r="F3607">
            <v>0</v>
          </cell>
          <cell r="G3607">
            <v>0</v>
          </cell>
          <cell r="I3607">
            <v>0</v>
          </cell>
          <cell r="J3607">
            <v>0</v>
          </cell>
          <cell r="K3607">
            <v>9076</v>
          </cell>
        </row>
        <row r="3608">
          <cell r="F3608">
            <v>0</v>
          </cell>
          <cell r="G3608">
            <v>0</v>
          </cell>
          <cell r="I3608">
            <v>0</v>
          </cell>
          <cell r="J3608">
            <v>0</v>
          </cell>
          <cell r="K3608">
            <v>106487</v>
          </cell>
        </row>
        <row r="3609">
          <cell r="F3609">
            <v>0</v>
          </cell>
          <cell r="G3609">
            <v>0</v>
          </cell>
          <cell r="I3609">
            <v>0</v>
          </cell>
          <cell r="J3609">
            <v>0</v>
          </cell>
          <cell r="K3609">
            <v>165523</v>
          </cell>
        </row>
        <row r="3610">
          <cell r="F3610">
            <v>0</v>
          </cell>
          <cell r="G3610">
            <v>0</v>
          </cell>
          <cell r="I3610">
            <v>0</v>
          </cell>
          <cell r="J3610">
            <v>0</v>
          </cell>
          <cell r="K3610">
            <v>29321</v>
          </cell>
        </row>
        <row r="3611">
          <cell r="F3611">
            <v>0</v>
          </cell>
          <cell r="G3611">
            <v>0</v>
          </cell>
          <cell r="I3611">
            <v>0</v>
          </cell>
          <cell r="J3611">
            <v>0</v>
          </cell>
          <cell r="K3611">
            <v>2990</v>
          </cell>
        </row>
        <row r="3612">
          <cell r="F3612">
            <v>0</v>
          </cell>
          <cell r="G3612">
            <v>0</v>
          </cell>
          <cell r="I3612">
            <v>0</v>
          </cell>
          <cell r="J3612">
            <v>0</v>
          </cell>
          <cell r="K3612">
            <v>7008</v>
          </cell>
        </row>
        <row r="3613">
          <cell r="F3613">
            <v>0</v>
          </cell>
          <cell r="G3613">
            <v>0</v>
          </cell>
          <cell r="I3613">
            <v>0</v>
          </cell>
          <cell r="J3613">
            <v>0</v>
          </cell>
          <cell r="K3613">
            <v>1561</v>
          </cell>
        </row>
        <row r="3614">
          <cell r="F3614">
            <v>0</v>
          </cell>
          <cell r="G3614">
            <v>0</v>
          </cell>
          <cell r="I3614">
            <v>0</v>
          </cell>
          <cell r="J3614">
            <v>0</v>
          </cell>
          <cell r="K3614">
            <v>16690</v>
          </cell>
        </row>
        <row r="3615">
          <cell r="F3615">
            <v>0</v>
          </cell>
          <cell r="G3615">
            <v>0</v>
          </cell>
          <cell r="I3615">
            <v>0</v>
          </cell>
          <cell r="J3615">
            <v>0</v>
          </cell>
          <cell r="K3615">
            <v>70160</v>
          </cell>
        </row>
        <row r="3616">
          <cell r="F3616">
            <v>0</v>
          </cell>
          <cell r="G3616">
            <v>0</v>
          </cell>
          <cell r="I3616">
            <v>0</v>
          </cell>
          <cell r="J3616">
            <v>0</v>
          </cell>
          <cell r="K3616">
            <v>410</v>
          </cell>
        </row>
        <row r="3617">
          <cell r="F3617">
            <v>0</v>
          </cell>
          <cell r="G3617">
            <v>0</v>
          </cell>
          <cell r="I3617">
            <v>0</v>
          </cell>
          <cell r="J3617">
            <v>0</v>
          </cell>
          <cell r="K3617">
            <v>3390</v>
          </cell>
        </row>
        <row r="3618">
          <cell r="F3618">
            <v>0</v>
          </cell>
          <cell r="G3618">
            <v>0</v>
          </cell>
          <cell r="I3618">
            <v>0</v>
          </cell>
          <cell r="J3618">
            <v>0</v>
          </cell>
          <cell r="K3618">
            <v>104</v>
          </cell>
        </row>
        <row r="3619">
          <cell r="F3619">
            <v>0</v>
          </cell>
          <cell r="G3619">
            <v>0</v>
          </cell>
          <cell r="I3619">
            <v>0</v>
          </cell>
          <cell r="J3619">
            <v>0</v>
          </cell>
          <cell r="K3619">
            <v>773</v>
          </cell>
        </row>
        <row r="3620">
          <cell r="F3620">
            <v>0</v>
          </cell>
          <cell r="G3620">
            <v>0</v>
          </cell>
          <cell r="I3620">
            <v>0</v>
          </cell>
          <cell r="J3620">
            <v>0</v>
          </cell>
          <cell r="K3620">
            <v>5146</v>
          </cell>
        </row>
        <row r="3621">
          <cell r="F3621">
            <v>0</v>
          </cell>
          <cell r="G3621">
            <v>0</v>
          </cell>
          <cell r="I3621">
            <v>0</v>
          </cell>
          <cell r="J3621">
            <v>0</v>
          </cell>
          <cell r="K3621">
            <v>50641</v>
          </cell>
        </row>
        <row r="3622">
          <cell r="F3622">
            <v>0</v>
          </cell>
          <cell r="G3622">
            <v>0</v>
          </cell>
          <cell r="I3622">
            <v>0</v>
          </cell>
          <cell r="J3622">
            <v>0</v>
          </cell>
          <cell r="K3622">
            <v>-2293</v>
          </cell>
        </row>
        <row r="3623">
          <cell r="F3623">
            <v>0</v>
          </cell>
          <cell r="G3623">
            <v>0</v>
          </cell>
          <cell r="I3623">
            <v>0</v>
          </cell>
          <cell r="J3623">
            <v>0</v>
          </cell>
          <cell r="K3623">
            <v>16059</v>
          </cell>
        </row>
        <row r="3624">
          <cell r="F3624">
            <v>0</v>
          </cell>
          <cell r="G3624">
            <v>0</v>
          </cell>
          <cell r="I3624">
            <v>0</v>
          </cell>
          <cell r="J3624">
            <v>0</v>
          </cell>
          <cell r="K3624">
            <v>-574</v>
          </cell>
        </row>
        <row r="3625">
          <cell r="F3625">
            <v>0</v>
          </cell>
          <cell r="G3625">
            <v>0</v>
          </cell>
          <cell r="I3625">
            <v>0</v>
          </cell>
          <cell r="J3625">
            <v>0</v>
          </cell>
          <cell r="K3625">
            <v>47362</v>
          </cell>
        </row>
        <row r="3626">
          <cell r="F3626">
            <v>0</v>
          </cell>
          <cell r="G3626">
            <v>0</v>
          </cell>
          <cell r="I3626">
            <v>0</v>
          </cell>
          <cell r="J3626">
            <v>0</v>
          </cell>
          <cell r="K3626">
            <v>491479</v>
          </cell>
        </row>
        <row r="3627">
          <cell r="F3627">
            <v>0</v>
          </cell>
          <cell r="G3627">
            <v>0</v>
          </cell>
          <cell r="I3627">
            <v>0</v>
          </cell>
          <cell r="J3627">
            <v>0</v>
          </cell>
          <cell r="K3627">
            <v>765049</v>
          </cell>
        </row>
        <row r="3628">
          <cell r="F3628">
            <v>0</v>
          </cell>
          <cell r="G3628">
            <v>0</v>
          </cell>
          <cell r="I3628">
            <v>0</v>
          </cell>
          <cell r="J3628">
            <v>0</v>
          </cell>
          <cell r="K3628">
            <v>135327</v>
          </cell>
        </row>
        <row r="3629">
          <cell r="F3629">
            <v>0</v>
          </cell>
          <cell r="G3629">
            <v>0</v>
          </cell>
          <cell r="I3629">
            <v>0</v>
          </cell>
          <cell r="J3629">
            <v>0</v>
          </cell>
          <cell r="K3629">
            <v>13800</v>
          </cell>
        </row>
        <row r="3630">
          <cell r="F3630">
            <v>0</v>
          </cell>
          <cell r="G3630">
            <v>0</v>
          </cell>
          <cell r="I3630">
            <v>0</v>
          </cell>
          <cell r="J3630">
            <v>0</v>
          </cell>
          <cell r="K3630">
            <v>32345</v>
          </cell>
        </row>
        <row r="3631">
          <cell r="F3631">
            <v>0</v>
          </cell>
          <cell r="G3631">
            <v>0</v>
          </cell>
          <cell r="I3631">
            <v>0</v>
          </cell>
          <cell r="J3631">
            <v>0</v>
          </cell>
          <cell r="K3631">
            <v>3590</v>
          </cell>
        </row>
        <row r="3632">
          <cell r="F3632">
            <v>0</v>
          </cell>
          <cell r="G3632">
            <v>0</v>
          </cell>
          <cell r="I3632">
            <v>0</v>
          </cell>
          <cell r="J3632">
            <v>0</v>
          </cell>
          <cell r="K3632">
            <v>71484</v>
          </cell>
        </row>
        <row r="3633">
          <cell r="F3633">
            <v>0</v>
          </cell>
          <cell r="G3633">
            <v>0</v>
          </cell>
          <cell r="I3633">
            <v>0</v>
          </cell>
          <cell r="J3633">
            <v>0</v>
          </cell>
          <cell r="K3633">
            <v>304980</v>
          </cell>
        </row>
        <row r="3634">
          <cell r="F3634">
            <v>0</v>
          </cell>
          <cell r="G3634">
            <v>0</v>
          </cell>
          <cell r="I3634">
            <v>0</v>
          </cell>
          <cell r="J3634">
            <v>0</v>
          </cell>
          <cell r="K3634">
            <v>1730</v>
          </cell>
        </row>
        <row r="3635">
          <cell r="F3635">
            <v>0</v>
          </cell>
          <cell r="G3635">
            <v>0</v>
          </cell>
          <cell r="I3635">
            <v>0</v>
          </cell>
          <cell r="J3635">
            <v>0</v>
          </cell>
          <cell r="K3635">
            <v>14269</v>
          </cell>
        </row>
        <row r="3636">
          <cell r="F3636">
            <v>0</v>
          </cell>
          <cell r="G3636">
            <v>0</v>
          </cell>
          <cell r="I3636">
            <v>0</v>
          </cell>
          <cell r="J3636">
            <v>0</v>
          </cell>
          <cell r="K3636">
            <v>265</v>
          </cell>
        </row>
        <row r="3637">
          <cell r="F3637">
            <v>0</v>
          </cell>
          <cell r="G3637">
            <v>0</v>
          </cell>
          <cell r="I3637">
            <v>0</v>
          </cell>
          <cell r="J3637">
            <v>0</v>
          </cell>
          <cell r="K3637">
            <v>3267</v>
          </cell>
        </row>
        <row r="3638">
          <cell r="F3638">
            <v>0</v>
          </cell>
          <cell r="G3638">
            <v>0</v>
          </cell>
          <cell r="I3638">
            <v>0</v>
          </cell>
          <cell r="J3638">
            <v>0</v>
          </cell>
          <cell r="K3638">
            <v>21870</v>
          </cell>
        </row>
        <row r="3639">
          <cell r="F3639">
            <v>0</v>
          </cell>
          <cell r="G3639">
            <v>0</v>
          </cell>
          <cell r="I3639">
            <v>0</v>
          </cell>
          <cell r="J3639">
            <v>0</v>
          </cell>
          <cell r="K3639">
            <v>0</v>
          </cell>
        </row>
        <row r="3640">
          <cell r="F3640">
            <v>0</v>
          </cell>
          <cell r="G3640">
            <v>0</v>
          </cell>
          <cell r="I3640">
            <v>0</v>
          </cell>
          <cell r="J3640">
            <v>0</v>
          </cell>
          <cell r="K3640">
            <v>0</v>
          </cell>
        </row>
        <row r="3641">
          <cell r="F3641">
            <v>0</v>
          </cell>
          <cell r="G3641">
            <v>0</v>
          </cell>
          <cell r="I3641">
            <v>0</v>
          </cell>
          <cell r="J3641">
            <v>0</v>
          </cell>
          <cell r="K3641">
            <v>157590</v>
          </cell>
        </row>
        <row r="3642">
          <cell r="F3642">
            <v>0</v>
          </cell>
          <cell r="G3642">
            <v>0</v>
          </cell>
          <cell r="I3642">
            <v>0</v>
          </cell>
          <cell r="J3642">
            <v>0</v>
          </cell>
          <cell r="K3642">
            <v>158074</v>
          </cell>
        </row>
        <row r="3643">
          <cell r="F3643">
            <v>0</v>
          </cell>
          <cell r="G3643">
            <v>0</v>
          </cell>
          <cell r="I3643">
            <v>0</v>
          </cell>
          <cell r="J3643">
            <v>0</v>
          </cell>
          <cell r="K3643">
            <v>0</v>
          </cell>
        </row>
        <row r="3644">
          <cell r="F3644">
            <v>0</v>
          </cell>
          <cell r="G3644">
            <v>0</v>
          </cell>
          <cell r="I3644">
            <v>0</v>
          </cell>
          <cell r="J3644">
            <v>0</v>
          </cell>
          <cell r="K3644">
            <v>0</v>
          </cell>
        </row>
        <row r="3645">
          <cell r="F3645">
            <v>0</v>
          </cell>
          <cell r="G3645">
            <v>0</v>
          </cell>
          <cell r="I3645">
            <v>0</v>
          </cell>
          <cell r="J3645">
            <v>0</v>
          </cell>
          <cell r="K3645">
            <v>0</v>
          </cell>
        </row>
        <row r="3646">
          <cell r="F3646">
            <v>0</v>
          </cell>
          <cell r="G3646">
            <v>0</v>
          </cell>
          <cell r="I3646">
            <v>0</v>
          </cell>
          <cell r="J3646">
            <v>0</v>
          </cell>
          <cell r="K3646">
            <v>0</v>
          </cell>
        </row>
        <row r="3647">
          <cell r="F3647">
            <v>0</v>
          </cell>
          <cell r="G3647">
            <v>0</v>
          </cell>
          <cell r="I3647">
            <v>0</v>
          </cell>
          <cell r="J3647">
            <v>0</v>
          </cell>
          <cell r="K3647">
            <v>0</v>
          </cell>
        </row>
        <row r="3648">
          <cell r="F3648">
            <v>0</v>
          </cell>
          <cell r="G3648">
            <v>0</v>
          </cell>
          <cell r="I3648">
            <v>0</v>
          </cell>
          <cell r="J3648">
            <v>0</v>
          </cell>
          <cell r="K3648">
            <v>0</v>
          </cell>
        </row>
        <row r="3649">
          <cell r="F3649">
            <v>0</v>
          </cell>
          <cell r="G3649">
            <v>0</v>
          </cell>
          <cell r="I3649">
            <v>0</v>
          </cell>
          <cell r="J3649">
            <v>0</v>
          </cell>
          <cell r="K3649">
            <v>0</v>
          </cell>
        </row>
        <row r="3650">
          <cell r="F3650">
            <v>0</v>
          </cell>
          <cell r="G3650">
            <v>0</v>
          </cell>
          <cell r="I3650">
            <v>0</v>
          </cell>
          <cell r="J3650">
            <v>0</v>
          </cell>
          <cell r="K3650">
            <v>0</v>
          </cell>
        </row>
        <row r="3651">
          <cell r="F3651">
            <v>0</v>
          </cell>
          <cell r="G3651">
            <v>0</v>
          </cell>
          <cell r="I3651">
            <v>0</v>
          </cell>
          <cell r="J3651">
            <v>0</v>
          </cell>
          <cell r="K3651">
            <v>0</v>
          </cell>
        </row>
        <row r="3652">
          <cell r="F3652">
            <v>0</v>
          </cell>
          <cell r="G3652">
            <v>0</v>
          </cell>
          <cell r="I3652">
            <v>0</v>
          </cell>
          <cell r="J3652">
            <v>0</v>
          </cell>
          <cell r="K3652">
            <v>0</v>
          </cell>
        </row>
        <row r="3653">
          <cell r="F3653">
            <v>0</v>
          </cell>
          <cell r="G3653">
            <v>0</v>
          </cell>
          <cell r="I3653">
            <v>0</v>
          </cell>
          <cell r="J3653">
            <v>0</v>
          </cell>
          <cell r="K3653">
            <v>0</v>
          </cell>
        </row>
        <row r="3654">
          <cell r="F3654">
            <v>0</v>
          </cell>
          <cell r="G3654">
            <v>0</v>
          </cell>
          <cell r="I3654">
            <v>0</v>
          </cell>
          <cell r="J3654">
            <v>0</v>
          </cell>
          <cell r="K3654">
            <v>0</v>
          </cell>
        </row>
        <row r="3655">
          <cell r="F3655">
            <v>0</v>
          </cell>
          <cell r="G3655">
            <v>0</v>
          </cell>
          <cell r="I3655">
            <v>0</v>
          </cell>
          <cell r="J3655">
            <v>0</v>
          </cell>
          <cell r="K3655">
            <v>0</v>
          </cell>
        </row>
        <row r="3656">
          <cell r="F3656">
            <v>0</v>
          </cell>
          <cell r="G3656">
            <v>0</v>
          </cell>
          <cell r="I3656">
            <v>0</v>
          </cell>
          <cell r="J3656">
            <v>0</v>
          </cell>
          <cell r="K3656">
            <v>0</v>
          </cell>
        </row>
        <row r="3657">
          <cell r="F3657">
            <v>0</v>
          </cell>
          <cell r="G3657">
            <v>0</v>
          </cell>
          <cell r="I3657">
            <v>0</v>
          </cell>
          <cell r="J3657">
            <v>0</v>
          </cell>
          <cell r="K3657">
            <v>0</v>
          </cell>
        </row>
        <row r="3658">
          <cell r="F3658">
            <v>0</v>
          </cell>
          <cell r="G3658">
            <v>0</v>
          </cell>
          <cell r="I3658">
            <v>0</v>
          </cell>
          <cell r="J3658">
            <v>0</v>
          </cell>
          <cell r="K3658">
            <v>0</v>
          </cell>
        </row>
        <row r="3659">
          <cell r="F3659">
            <v>0</v>
          </cell>
          <cell r="G3659">
            <v>0</v>
          </cell>
          <cell r="I3659">
            <v>0</v>
          </cell>
          <cell r="J3659">
            <v>0</v>
          </cell>
          <cell r="K3659">
            <v>0</v>
          </cell>
        </row>
        <row r="3660">
          <cell r="F3660">
            <v>0</v>
          </cell>
          <cell r="G3660">
            <v>0</v>
          </cell>
          <cell r="I3660">
            <v>0</v>
          </cell>
          <cell r="J3660">
            <v>0</v>
          </cell>
          <cell r="K3660">
            <v>0</v>
          </cell>
        </row>
        <row r="3661">
          <cell r="F3661">
            <v>0</v>
          </cell>
          <cell r="G3661">
            <v>0</v>
          </cell>
          <cell r="I3661">
            <v>0</v>
          </cell>
          <cell r="J3661">
            <v>0</v>
          </cell>
          <cell r="K3661">
            <v>683</v>
          </cell>
        </row>
        <row r="3662">
          <cell r="F3662">
            <v>0</v>
          </cell>
          <cell r="G3662">
            <v>0</v>
          </cell>
          <cell r="I3662">
            <v>0</v>
          </cell>
          <cell r="J3662">
            <v>0</v>
          </cell>
          <cell r="K3662">
            <v>158</v>
          </cell>
        </row>
        <row r="3663">
          <cell r="F3663">
            <v>0</v>
          </cell>
          <cell r="G3663">
            <v>0</v>
          </cell>
          <cell r="I3663">
            <v>0</v>
          </cell>
          <cell r="J3663">
            <v>0</v>
          </cell>
          <cell r="K3663">
            <v>952</v>
          </cell>
        </row>
        <row r="3664">
          <cell r="F3664">
            <v>0</v>
          </cell>
          <cell r="G3664">
            <v>0</v>
          </cell>
          <cell r="I3664">
            <v>0</v>
          </cell>
          <cell r="J3664">
            <v>0</v>
          </cell>
          <cell r="K3664">
            <v>50710</v>
          </cell>
        </row>
        <row r="3665">
          <cell r="F3665">
            <v>0</v>
          </cell>
          <cell r="G3665">
            <v>0</v>
          </cell>
          <cell r="I3665">
            <v>0</v>
          </cell>
          <cell r="J3665">
            <v>0</v>
          </cell>
          <cell r="K3665">
            <v>10155</v>
          </cell>
        </row>
        <row r="3666">
          <cell r="F3666">
            <v>0</v>
          </cell>
          <cell r="G3666">
            <v>0</v>
          </cell>
          <cell r="I3666">
            <v>0</v>
          </cell>
          <cell r="J3666">
            <v>0</v>
          </cell>
          <cell r="K3666">
            <v>1507</v>
          </cell>
        </row>
        <row r="3667">
          <cell r="F3667">
            <v>0</v>
          </cell>
          <cell r="G3667">
            <v>0</v>
          </cell>
          <cell r="I3667">
            <v>0</v>
          </cell>
          <cell r="J3667">
            <v>0</v>
          </cell>
          <cell r="K3667">
            <v>15960</v>
          </cell>
        </row>
        <row r="3668">
          <cell r="F3668">
            <v>0</v>
          </cell>
          <cell r="G3668">
            <v>0</v>
          </cell>
          <cell r="I3668">
            <v>0</v>
          </cell>
          <cell r="J3668">
            <v>0</v>
          </cell>
          <cell r="K3668">
            <v>1569</v>
          </cell>
        </row>
        <row r="3669">
          <cell r="F3669">
            <v>0</v>
          </cell>
          <cell r="G3669">
            <v>0</v>
          </cell>
          <cell r="I3669">
            <v>0</v>
          </cell>
          <cell r="J3669">
            <v>0</v>
          </cell>
          <cell r="K3669">
            <v>14058</v>
          </cell>
        </row>
        <row r="3670">
          <cell r="F3670">
            <v>0</v>
          </cell>
          <cell r="G3670">
            <v>0</v>
          </cell>
          <cell r="I3670">
            <v>0</v>
          </cell>
          <cell r="J3670">
            <v>0</v>
          </cell>
          <cell r="K3670">
            <v>2890</v>
          </cell>
        </row>
        <row r="3671">
          <cell r="F3671">
            <v>0</v>
          </cell>
          <cell r="G3671">
            <v>0</v>
          </cell>
          <cell r="I3671">
            <v>0</v>
          </cell>
          <cell r="J3671">
            <v>0</v>
          </cell>
          <cell r="K3671">
            <v>49955</v>
          </cell>
        </row>
        <row r="3672">
          <cell r="F3672">
            <v>0</v>
          </cell>
          <cell r="G3672">
            <v>0</v>
          </cell>
          <cell r="I3672">
            <v>0</v>
          </cell>
          <cell r="J3672">
            <v>0</v>
          </cell>
          <cell r="K3672">
            <v>-2768</v>
          </cell>
        </row>
        <row r="3673">
          <cell r="F3673">
            <v>0</v>
          </cell>
          <cell r="G3673">
            <v>0</v>
          </cell>
          <cell r="I3673">
            <v>0</v>
          </cell>
          <cell r="J3673">
            <v>0</v>
          </cell>
          <cell r="K3673">
            <v>15668</v>
          </cell>
        </row>
        <row r="3674">
          <cell r="F3674">
            <v>0</v>
          </cell>
          <cell r="G3674">
            <v>0</v>
          </cell>
          <cell r="I3674">
            <v>0</v>
          </cell>
          <cell r="J3674">
            <v>0</v>
          </cell>
          <cell r="K3674">
            <v>3138</v>
          </cell>
        </row>
        <row r="3675">
          <cell r="F3675">
            <v>0</v>
          </cell>
          <cell r="G3675">
            <v>0</v>
          </cell>
          <cell r="I3675">
            <v>0</v>
          </cell>
          <cell r="J3675">
            <v>0</v>
          </cell>
          <cell r="K3675">
            <v>148421</v>
          </cell>
        </row>
        <row r="3676">
          <cell r="F3676">
            <v>0</v>
          </cell>
          <cell r="G3676">
            <v>0</v>
          </cell>
          <cell r="I3676">
            <v>0</v>
          </cell>
          <cell r="J3676">
            <v>0</v>
          </cell>
          <cell r="K3676">
            <v>464919</v>
          </cell>
        </row>
        <row r="3677">
          <cell r="F3677">
            <v>0</v>
          </cell>
          <cell r="G3677">
            <v>0</v>
          </cell>
          <cell r="I3677">
            <v>0</v>
          </cell>
          <cell r="J3677">
            <v>0</v>
          </cell>
          <cell r="K3677">
            <v>18058</v>
          </cell>
        </row>
        <row r="3678">
          <cell r="F3678">
            <v>0</v>
          </cell>
          <cell r="G3678">
            <v>0</v>
          </cell>
          <cell r="I3678">
            <v>0</v>
          </cell>
          <cell r="J3678">
            <v>0</v>
          </cell>
          <cell r="K3678">
            <v>57886</v>
          </cell>
        </row>
        <row r="3679">
          <cell r="F3679">
            <v>0</v>
          </cell>
          <cell r="G3679">
            <v>0</v>
          </cell>
          <cell r="I3679">
            <v>0</v>
          </cell>
          <cell r="J3679">
            <v>0</v>
          </cell>
          <cell r="K3679">
            <v>28342</v>
          </cell>
        </row>
        <row r="3680">
          <cell r="F3680">
            <v>0</v>
          </cell>
          <cell r="G3680">
            <v>0</v>
          </cell>
          <cell r="I3680">
            <v>0</v>
          </cell>
          <cell r="J3680">
            <v>0</v>
          </cell>
          <cell r="K3680">
            <v>1280</v>
          </cell>
        </row>
        <row r="3681">
          <cell r="F3681">
            <v>0</v>
          </cell>
          <cell r="G3681">
            <v>0</v>
          </cell>
          <cell r="I3681">
            <v>0</v>
          </cell>
          <cell r="J3681">
            <v>0</v>
          </cell>
          <cell r="K3681">
            <v>9087</v>
          </cell>
        </row>
        <row r="3682">
          <cell r="F3682">
            <v>0</v>
          </cell>
          <cell r="G3682">
            <v>0</v>
          </cell>
          <cell r="I3682">
            <v>0</v>
          </cell>
          <cell r="J3682">
            <v>0</v>
          </cell>
          <cell r="K3682">
            <v>44035</v>
          </cell>
        </row>
        <row r="3683">
          <cell r="F3683">
            <v>0</v>
          </cell>
          <cell r="G3683">
            <v>0</v>
          </cell>
          <cell r="I3683">
            <v>0</v>
          </cell>
          <cell r="J3683">
            <v>0</v>
          </cell>
          <cell r="K3683">
            <v>467</v>
          </cell>
        </row>
        <row r="3684">
          <cell r="F3684">
            <v>0</v>
          </cell>
          <cell r="G3684">
            <v>0</v>
          </cell>
          <cell r="I3684">
            <v>0</v>
          </cell>
          <cell r="J3684">
            <v>0</v>
          </cell>
          <cell r="K3684">
            <v>1573</v>
          </cell>
        </row>
        <row r="3685">
          <cell r="F3685">
            <v>0</v>
          </cell>
          <cell r="G3685">
            <v>0</v>
          </cell>
          <cell r="I3685">
            <v>0</v>
          </cell>
          <cell r="J3685">
            <v>0</v>
          </cell>
          <cell r="K3685">
            <v>339</v>
          </cell>
        </row>
        <row r="3686">
          <cell r="F3686">
            <v>0</v>
          </cell>
          <cell r="G3686">
            <v>0</v>
          </cell>
          <cell r="I3686">
            <v>0</v>
          </cell>
          <cell r="J3686">
            <v>0</v>
          </cell>
          <cell r="K3686">
            <v>600</v>
          </cell>
        </row>
        <row r="3687">
          <cell r="F3687">
            <v>0</v>
          </cell>
          <cell r="G3687">
            <v>0</v>
          </cell>
          <cell r="I3687">
            <v>0</v>
          </cell>
          <cell r="J3687">
            <v>0</v>
          </cell>
          <cell r="K3687">
            <v>34075</v>
          </cell>
        </row>
        <row r="3688">
          <cell r="F3688">
            <v>0</v>
          </cell>
          <cell r="G3688">
            <v>0</v>
          </cell>
          <cell r="I3688">
            <v>0</v>
          </cell>
          <cell r="J3688">
            <v>0</v>
          </cell>
          <cell r="K3688">
            <v>47565</v>
          </cell>
        </row>
        <row r="3689">
          <cell r="F3689">
            <v>0</v>
          </cell>
          <cell r="G3689">
            <v>0</v>
          </cell>
          <cell r="I3689">
            <v>0</v>
          </cell>
          <cell r="J3689">
            <v>0</v>
          </cell>
          <cell r="K3689">
            <v>569</v>
          </cell>
        </row>
        <row r="3690">
          <cell r="F3690">
            <v>0</v>
          </cell>
          <cell r="G3690">
            <v>0</v>
          </cell>
          <cell r="I3690">
            <v>0</v>
          </cell>
          <cell r="J3690">
            <v>0</v>
          </cell>
          <cell r="K3690">
            <v>52885</v>
          </cell>
        </row>
        <row r="3691">
          <cell r="F3691">
            <v>0</v>
          </cell>
          <cell r="G3691">
            <v>0</v>
          </cell>
          <cell r="I3691">
            <v>0</v>
          </cell>
          <cell r="J3691">
            <v>0</v>
          </cell>
          <cell r="K3691">
            <v>15028</v>
          </cell>
        </row>
        <row r="3692">
          <cell r="F3692">
            <v>0</v>
          </cell>
          <cell r="G3692">
            <v>0</v>
          </cell>
          <cell r="I3692">
            <v>0</v>
          </cell>
          <cell r="J3692">
            <v>0</v>
          </cell>
          <cell r="K3692">
            <v>35207</v>
          </cell>
        </row>
        <row r="3693">
          <cell r="F3693">
            <v>0</v>
          </cell>
          <cell r="G3693">
            <v>0</v>
          </cell>
          <cell r="I3693">
            <v>0</v>
          </cell>
          <cell r="J3693">
            <v>0</v>
          </cell>
          <cell r="K3693">
            <v>399</v>
          </cell>
        </row>
        <row r="3694">
          <cell r="F3694">
            <v>0</v>
          </cell>
          <cell r="G3694">
            <v>0</v>
          </cell>
          <cell r="I3694">
            <v>0</v>
          </cell>
          <cell r="J3694">
            <v>0</v>
          </cell>
          <cell r="K3694">
            <v>1312</v>
          </cell>
        </row>
        <row r="3695">
          <cell r="F3695">
            <v>0</v>
          </cell>
          <cell r="G3695">
            <v>0</v>
          </cell>
          <cell r="I3695">
            <v>0</v>
          </cell>
          <cell r="J3695">
            <v>0</v>
          </cell>
          <cell r="K3695">
            <v>12541</v>
          </cell>
        </row>
        <row r="3696">
          <cell r="F3696">
            <v>0</v>
          </cell>
          <cell r="G3696">
            <v>0</v>
          </cell>
          <cell r="I3696">
            <v>0</v>
          </cell>
          <cell r="J3696">
            <v>0</v>
          </cell>
          <cell r="K3696">
            <v>3420</v>
          </cell>
        </row>
        <row r="3697">
          <cell r="F3697">
            <v>0</v>
          </cell>
          <cell r="G3697">
            <v>0</v>
          </cell>
          <cell r="I3697">
            <v>0</v>
          </cell>
          <cell r="J3697">
            <v>0</v>
          </cell>
          <cell r="K3697">
            <v>4850</v>
          </cell>
        </row>
        <row r="3698">
          <cell r="F3698">
            <v>0</v>
          </cell>
          <cell r="G3698">
            <v>0</v>
          </cell>
          <cell r="I3698">
            <v>0</v>
          </cell>
          <cell r="J3698">
            <v>0</v>
          </cell>
          <cell r="K3698">
            <v>801</v>
          </cell>
        </row>
        <row r="3699">
          <cell r="F3699">
            <v>0</v>
          </cell>
          <cell r="G3699">
            <v>0</v>
          </cell>
          <cell r="I3699">
            <v>0</v>
          </cell>
          <cell r="J3699">
            <v>0</v>
          </cell>
          <cell r="K3699">
            <v>15973</v>
          </cell>
        </row>
        <row r="3700">
          <cell r="F3700">
            <v>0</v>
          </cell>
          <cell r="G3700">
            <v>0</v>
          </cell>
          <cell r="I3700">
            <v>0</v>
          </cell>
          <cell r="J3700">
            <v>0</v>
          </cell>
          <cell r="K3700">
            <v>60402</v>
          </cell>
        </row>
        <row r="3701">
          <cell r="F3701">
            <v>0</v>
          </cell>
          <cell r="G3701">
            <v>0</v>
          </cell>
          <cell r="I3701">
            <v>0</v>
          </cell>
          <cell r="J3701">
            <v>0</v>
          </cell>
          <cell r="K3701">
            <v>21963</v>
          </cell>
        </row>
        <row r="3702">
          <cell r="F3702">
            <v>0</v>
          </cell>
          <cell r="G3702">
            <v>0</v>
          </cell>
          <cell r="I3702">
            <v>0</v>
          </cell>
          <cell r="J3702">
            <v>0</v>
          </cell>
          <cell r="K3702">
            <v>12530</v>
          </cell>
        </row>
        <row r="3703">
          <cell r="F3703">
            <v>0</v>
          </cell>
          <cell r="G3703">
            <v>0</v>
          </cell>
          <cell r="I3703">
            <v>0</v>
          </cell>
          <cell r="J3703">
            <v>0</v>
          </cell>
          <cell r="K3703">
            <v>3569</v>
          </cell>
        </row>
        <row r="3704">
          <cell r="F3704">
            <v>0</v>
          </cell>
          <cell r="G3704">
            <v>0</v>
          </cell>
          <cell r="I3704">
            <v>0</v>
          </cell>
          <cell r="J3704">
            <v>0</v>
          </cell>
          <cell r="K3704">
            <v>3286</v>
          </cell>
        </row>
        <row r="3705">
          <cell r="F3705">
            <v>0</v>
          </cell>
          <cell r="G3705">
            <v>0</v>
          </cell>
          <cell r="I3705">
            <v>0</v>
          </cell>
          <cell r="J3705">
            <v>0</v>
          </cell>
          <cell r="K3705">
            <v>1790</v>
          </cell>
        </row>
        <row r="3706">
          <cell r="F3706">
            <v>0</v>
          </cell>
          <cell r="G3706">
            <v>0</v>
          </cell>
          <cell r="I3706">
            <v>0</v>
          </cell>
          <cell r="J3706">
            <v>0</v>
          </cell>
          <cell r="K3706">
            <v>13503</v>
          </cell>
        </row>
        <row r="3707">
          <cell r="F3707">
            <v>0</v>
          </cell>
          <cell r="G3707">
            <v>0</v>
          </cell>
          <cell r="I3707">
            <v>0</v>
          </cell>
          <cell r="J3707">
            <v>0</v>
          </cell>
          <cell r="K3707">
            <v>387801</v>
          </cell>
        </row>
        <row r="3708">
          <cell r="F3708">
            <v>0</v>
          </cell>
          <cell r="G3708">
            <v>0</v>
          </cell>
          <cell r="I3708">
            <v>0</v>
          </cell>
          <cell r="J3708">
            <v>0</v>
          </cell>
          <cell r="K3708">
            <v>17244</v>
          </cell>
        </row>
        <row r="3709">
          <cell r="F3709">
            <v>0</v>
          </cell>
          <cell r="G3709">
            <v>0</v>
          </cell>
          <cell r="I3709">
            <v>0</v>
          </cell>
          <cell r="J3709">
            <v>0</v>
          </cell>
          <cell r="K3709">
            <v>239</v>
          </cell>
        </row>
        <row r="3710">
          <cell r="F3710">
            <v>0</v>
          </cell>
          <cell r="G3710">
            <v>0</v>
          </cell>
          <cell r="I3710">
            <v>0</v>
          </cell>
          <cell r="J3710">
            <v>0</v>
          </cell>
          <cell r="K3710">
            <v>2314</v>
          </cell>
        </row>
        <row r="3711">
          <cell r="F3711">
            <v>0</v>
          </cell>
          <cell r="G3711">
            <v>0</v>
          </cell>
          <cell r="I3711">
            <v>0</v>
          </cell>
          <cell r="J3711">
            <v>0</v>
          </cell>
          <cell r="K3711">
            <v>7074</v>
          </cell>
        </row>
        <row r="3712">
          <cell r="F3712">
            <v>0</v>
          </cell>
          <cell r="G3712">
            <v>0</v>
          </cell>
          <cell r="I3712">
            <v>0</v>
          </cell>
          <cell r="J3712">
            <v>0</v>
          </cell>
          <cell r="K3712">
            <v>2957</v>
          </cell>
        </row>
        <row r="3713">
          <cell r="F3713">
            <v>0</v>
          </cell>
          <cell r="G3713">
            <v>0</v>
          </cell>
          <cell r="I3713">
            <v>0</v>
          </cell>
          <cell r="J3713">
            <v>0</v>
          </cell>
          <cell r="K3713">
            <v>883</v>
          </cell>
        </row>
        <row r="3714">
          <cell r="F3714">
            <v>0</v>
          </cell>
          <cell r="G3714">
            <v>0</v>
          </cell>
          <cell r="I3714">
            <v>0</v>
          </cell>
          <cell r="J3714">
            <v>0</v>
          </cell>
          <cell r="K3714">
            <v>57876</v>
          </cell>
        </row>
        <row r="3715">
          <cell r="F3715">
            <v>0</v>
          </cell>
          <cell r="G3715">
            <v>0</v>
          </cell>
          <cell r="I3715">
            <v>0</v>
          </cell>
          <cell r="J3715">
            <v>0</v>
          </cell>
          <cell r="K3715">
            <v>20142</v>
          </cell>
        </row>
        <row r="3716">
          <cell r="F3716">
            <v>0</v>
          </cell>
          <cell r="G3716">
            <v>0</v>
          </cell>
          <cell r="I3716">
            <v>0</v>
          </cell>
          <cell r="J3716">
            <v>0</v>
          </cell>
          <cell r="K3716">
            <v>5387</v>
          </cell>
        </row>
        <row r="3717">
          <cell r="F3717">
            <v>0</v>
          </cell>
          <cell r="G3717">
            <v>0</v>
          </cell>
          <cell r="I3717">
            <v>0</v>
          </cell>
          <cell r="J3717">
            <v>0</v>
          </cell>
          <cell r="K3717">
            <v>58705</v>
          </cell>
        </row>
        <row r="3718">
          <cell r="F3718">
            <v>0</v>
          </cell>
          <cell r="G3718">
            <v>0</v>
          </cell>
          <cell r="I3718">
            <v>0</v>
          </cell>
          <cell r="J3718">
            <v>0</v>
          </cell>
          <cell r="K3718">
            <v>11318</v>
          </cell>
        </row>
        <row r="3719">
          <cell r="F3719">
            <v>0</v>
          </cell>
          <cell r="G3719">
            <v>0</v>
          </cell>
          <cell r="I3719">
            <v>0</v>
          </cell>
          <cell r="J3719">
            <v>0</v>
          </cell>
          <cell r="K3719">
            <v>107</v>
          </cell>
        </row>
        <row r="3720">
          <cell r="F3720">
            <v>0</v>
          </cell>
          <cell r="G3720">
            <v>0</v>
          </cell>
          <cell r="I3720">
            <v>0</v>
          </cell>
          <cell r="J3720">
            <v>0</v>
          </cell>
          <cell r="K3720">
            <v>0</v>
          </cell>
        </row>
        <row r="3721">
          <cell r="F3721">
            <v>0</v>
          </cell>
          <cell r="G3721">
            <v>0</v>
          </cell>
          <cell r="I3721">
            <v>0</v>
          </cell>
          <cell r="J3721">
            <v>0</v>
          </cell>
          <cell r="K3721">
            <v>0</v>
          </cell>
        </row>
        <row r="3722">
          <cell r="F3722">
            <v>0</v>
          </cell>
          <cell r="G3722">
            <v>0</v>
          </cell>
          <cell r="I3722">
            <v>0</v>
          </cell>
          <cell r="J3722">
            <v>0</v>
          </cell>
          <cell r="K3722">
            <v>0</v>
          </cell>
        </row>
        <row r="3723">
          <cell r="F3723">
            <v>0</v>
          </cell>
          <cell r="G3723">
            <v>0</v>
          </cell>
          <cell r="I3723">
            <v>0</v>
          </cell>
          <cell r="J3723">
            <v>0</v>
          </cell>
          <cell r="K3723">
            <v>0</v>
          </cell>
        </row>
        <row r="3724">
          <cell r="F3724">
            <v>0</v>
          </cell>
          <cell r="G3724">
            <v>0</v>
          </cell>
          <cell r="I3724">
            <v>0</v>
          </cell>
          <cell r="J3724">
            <v>0</v>
          </cell>
          <cell r="K3724">
            <v>0</v>
          </cell>
        </row>
        <row r="3725">
          <cell r="F3725">
            <v>0</v>
          </cell>
          <cell r="G3725">
            <v>0</v>
          </cell>
          <cell r="I3725">
            <v>0</v>
          </cell>
          <cell r="J3725">
            <v>0</v>
          </cell>
          <cell r="K3725">
            <v>0</v>
          </cell>
        </row>
        <row r="3726">
          <cell r="F3726">
            <v>0</v>
          </cell>
          <cell r="G3726">
            <v>0</v>
          </cell>
          <cell r="I3726">
            <v>0</v>
          </cell>
          <cell r="J3726">
            <v>0</v>
          </cell>
          <cell r="K3726">
            <v>0</v>
          </cell>
        </row>
        <row r="3727">
          <cell r="F3727">
            <v>0</v>
          </cell>
          <cell r="G3727">
            <v>0</v>
          </cell>
          <cell r="I3727">
            <v>0</v>
          </cell>
          <cell r="J3727">
            <v>0</v>
          </cell>
          <cell r="K3727">
            <v>0</v>
          </cell>
        </row>
        <row r="3728">
          <cell r="F3728">
            <v>0</v>
          </cell>
          <cell r="G3728">
            <v>0</v>
          </cell>
          <cell r="I3728">
            <v>0</v>
          </cell>
          <cell r="J3728">
            <v>0</v>
          </cell>
          <cell r="K3728">
            <v>0</v>
          </cell>
        </row>
        <row r="3729">
          <cell r="F3729">
            <v>0</v>
          </cell>
          <cell r="G3729">
            <v>0</v>
          </cell>
          <cell r="I3729">
            <v>0</v>
          </cell>
          <cell r="J3729">
            <v>0</v>
          </cell>
          <cell r="K3729">
            <v>0</v>
          </cell>
        </row>
        <row r="3730">
          <cell r="F3730">
            <v>0</v>
          </cell>
          <cell r="G3730">
            <v>0</v>
          </cell>
          <cell r="I3730">
            <v>0</v>
          </cell>
          <cell r="J3730">
            <v>0</v>
          </cell>
          <cell r="K3730">
            <v>0</v>
          </cell>
        </row>
        <row r="3731">
          <cell r="F3731">
            <v>0</v>
          </cell>
          <cell r="G3731">
            <v>0</v>
          </cell>
          <cell r="I3731">
            <v>0</v>
          </cell>
          <cell r="J3731">
            <v>0</v>
          </cell>
          <cell r="K3731">
            <v>0</v>
          </cell>
        </row>
        <row r="3732">
          <cell r="F3732">
            <v>0</v>
          </cell>
          <cell r="G3732">
            <v>0</v>
          </cell>
          <cell r="I3732">
            <v>0</v>
          </cell>
          <cell r="J3732">
            <v>0</v>
          </cell>
          <cell r="K3732">
            <v>0</v>
          </cell>
        </row>
        <row r="3733">
          <cell r="F3733">
            <v>0</v>
          </cell>
          <cell r="G3733">
            <v>0</v>
          </cell>
          <cell r="I3733">
            <v>0</v>
          </cell>
          <cell r="J3733">
            <v>0</v>
          </cell>
          <cell r="K3733">
            <v>0</v>
          </cell>
        </row>
        <row r="3734">
          <cell r="F3734">
            <v>0</v>
          </cell>
          <cell r="G3734">
            <v>0</v>
          </cell>
          <cell r="I3734">
            <v>0</v>
          </cell>
          <cell r="J3734">
            <v>0</v>
          </cell>
          <cell r="K3734">
            <v>0</v>
          </cell>
        </row>
        <row r="3735">
          <cell r="F3735">
            <v>0</v>
          </cell>
          <cell r="G3735">
            <v>0</v>
          </cell>
          <cell r="I3735">
            <v>0</v>
          </cell>
          <cell r="J3735">
            <v>0</v>
          </cell>
          <cell r="K3735">
            <v>0</v>
          </cell>
        </row>
        <row r="3736">
          <cell r="F3736">
            <v>0</v>
          </cell>
          <cell r="G3736">
            <v>0</v>
          </cell>
          <cell r="I3736">
            <v>0</v>
          </cell>
          <cell r="J3736">
            <v>0</v>
          </cell>
          <cell r="K3736">
            <v>0</v>
          </cell>
        </row>
        <row r="3737">
          <cell r="F3737">
            <v>0</v>
          </cell>
          <cell r="G3737">
            <v>0</v>
          </cell>
          <cell r="I3737">
            <v>0</v>
          </cell>
          <cell r="J3737">
            <v>0</v>
          </cell>
          <cell r="K3737">
            <v>0</v>
          </cell>
        </row>
        <row r="3738">
          <cell r="F3738">
            <v>0</v>
          </cell>
          <cell r="G3738">
            <v>0</v>
          </cell>
          <cell r="I3738">
            <v>0</v>
          </cell>
          <cell r="J3738">
            <v>0</v>
          </cell>
          <cell r="K3738">
            <v>0</v>
          </cell>
        </row>
        <row r="3739">
          <cell r="F3739">
            <v>0</v>
          </cell>
          <cell r="G3739">
            <v>0</v>
          </cell>
          <cell r="I3739">
            <v>0</v>
          </cell>
          <cell r="J3739">
            <v>0</v>
          </cell>
          <cell r="K3739">
            <v>18</v>
          </cell>
        </row>
        <row r="3740">
          <cell r="F3740">
            <v>0</v>
          </cell>
          <cell r="G3740">
            <v>0</v>
          </cell>
          <cell r="I3740">
            <v>0</v>
          </cell>
          <cell r="J3740">
            <v>0</v>
          </cell>
          <cell r="K3740">
            <v>4</v>
          </cell>
        </row>
        <row r="3741">
          <cell r="F3741">
            <v>0</v>
          </cell>
          <cell r="G3741">
            <v>0</v>
          </cell>
          <cell r="I3741">
            <v>0</v>
          </cell>
          <cell r="J3741">
            <v>0</v>
          </cell>
          <cell r="K3741">
            <v>25</v>
          </cell>
        </row>
        <row r="3742">
          <cell r="F3742">
            <v>0</v>
          </cell>
          <cell r="G3742">
            <v>0</v>
          </cell>
          <cell r="I3742">
            <v>0</v>
          </cell>
          <cell r="J3742">
            <v>0</v>
          </cell>
          <cell r="K3742">
            <v>7</v>
          </cell>
        </row>
        <row r="3743">
          <cell r="F3743">
            <v>0</v>
          </cell>
          <cell r="G3743">
            <v>0</v>
          </cell>
          <cell r="I3743">
            <v>0</v>
          </cell>
          <cell r="J3743">
            <v>0</v>
          </cell>
          <cell r="K3743">
            <v>12</v>
          </cell>
        </row>
        <row r="3744">
          <cell r="F3744">
            <v>0</v>
          </cell>
          <cell r="G3744">
            <v>0</v>
          </cell>
          <cell r="I3744">
            <v>0</v>
          </cell>
          <cell r="J3744">
            <v>0</v>
          </cell>
          <cell r="K3744">
            <v>1318</v>
          </cell>
        </row>
        <row r="3745">
          <cell r="F3745">
            <v>0</v>
          </cell>
          <cell r="G3745">
            <v>0</v>
          </cell>
          <cell r="I3745">
            <v>0</v>
          </cell>
          <cell r="J3745">
            <v>0</v>
          </cell>
          <cell r="K3745">
            <v>264</v>
          </cell>
        </row>
        <row r="3746">
          <cell r="F3746">
            <v>0</v>
          </cell>
          <cell r="G3746">
            <v>0</v>
          </cell>
          <cell r="I3746">
            <v>0</v>
          </cell>
          <cell r="J3746">
            <v>0</v>
          </cell>
          <cell r="K3746">
            <v>39</v>
          </cell>
        </row>
        <row r="3747">
          <cell r="F3747">
            <v>0</v>
          </cell>
          <cell r="G3747">
            <v>0</v>
          </cell>
          <cell r="I3747">
            <v>0</v>
          </cell>
          <cell r="J3747">
            <v>0</v>
          </cell>
          <cell r="K3747">
            <v>415</v>
          </cell>
        </row>
        <row r="3748">
          <cell r="F3748">
            <v>0</v>
          </cell>
          <cell r="G3748">
            <v>0</v>
          </cell>
          <cell r="I3748">
            <v>0</v>
          </cell>
          <cell r="J3748">
            <v>0</v>
          </cell>
          <cell r="K3748">
            <v>47</v>
          </cell>
        </row>
        <row r="3749">
          <cell r="F3749">
            <v>0</v>
          </cell>
          <cell r="G3749">
            <v>0</v>
          </cell>
          <cell r="I3749">
            <v>0</v>
          </cell>
          <cell r="J3749">
            <v>0</v>
          </cell>
          <cell r="K3749">
            <v>365</v>
          </cell>
        </row>
        <row r="3750">
          <cell r="F3750">
            <v>0</v>
          </cell>
          <cell r="G3750">
            <v>0</v>
          </cell>
          <cell r="I3750">
            <v>0</v>
          </cell>
          <cell r="J3750">
            <v>0</v>
          </cell>
          <cell r="K3750">
            <v>75</v>
          </cell>
        </row>
        <row r="3751">
          <cell r="F3751">
            <v>0</v>
          </cell>
          <cell r="G3751">
            <v>0</v>
          </cell>
          <cell r="I3751">
            <v>0</v>
          </cell>
          <cell r="J3751">
            <v>0</v>
          </cell>
          <cell r="K3751">
            <v>1664</v>
          </cell>
        </row>
        <row r="3752">
          <cell r="F3752">
            <v>0</v>
          </cell>
          <cell r="G3752">
            <v>0</v>
          </cell>
          <cell r="I3752">
            <v>0</v>
          </cell>
          <cell r="J3752">
            <v>0</v>
          </cell>
          <cell r="K3752">
            <v>-88</v>
          </cell>
        </row>
        <row r="3753">
          <cell r="F3753">
            <v>0</v>
          </cell>
          <cell r="G3753">
            <v>0</v>
          </cell>
          <cell r="I3753">
            <v>0</v>
          </cell>
          <cell r="J3753">
            <v>0</v>
          </cell>
          <cell r="K3753">
            <v>433</v>
          </cell>
        </row>
        <row r="3754">
          <cell r="F3754">
            <v>0</v>
          </cell>
          <cell r="G3754">
            <v>0</v>
          </cell>
          <cell r="I3754">
            <v>0</v>
          </cell>
          <cell r="J3754">
            <v>0</v>
          </cell>
          <cell r="K3754">
            <v>97</v>
          </cell>
        </row>
        <row r="3755">
          <cell r="F3755">
            <v>0</v>
          </cell>
          <cell r="G3755">
            <v>0</v>
          </cell>
          <cell r="I3755">
            <v>0</v>
          </cell>
          <cell r="J3755">
            <v>0</v>
          </cell>
          <cell r="K3755">
            <v>3859</v>
          </cell>
        </row>
        <row r="3756">
          <cell r="F3756">
            <v>0</v>
          </cell>
          <cell r="G3756">
            <v>0</v>
          </cell>
          <cell r="I3756">
            <v>0</v>
          </cell>
          <cell r="J3756">
            <v>0</v>
          </cell>
          <cell r="K3756">
            <v>12742</v>
          </cell>
        </row>
        <row r="3757">
          <cell r="F3757">
            <v>0</v>
          </cell>
          <cell r="G3757">
            <v>0</v>
          </cell>
          <cell r="I3757">
            <v>0</v>
          </cell>
          <cell r="J3757">
            <v>0</v>
          </cell>
          <cell r="K3757">
            <v>470</v>
          </cell>
        </row>
        <row r="3758">
          <cell r="F3758">
            <v>0</v>
          </cell>
          <cell r="G3758">
            <v>0</v>
          </cell>
          <cell r="I3758">
            <v>0</v>
          </cell>
          <cell r="J3758">
            <v>0</v>
          </cell>
          <cell r="K3758">
            <v>1478</v>
          </cell>
        </row>
        <row r="3759">
          <cell r="F3759">
            <v>0</v>
          </cell>
          <cell r="G3759">
            <v>0</v>
          </cell>
          <cell r="I3759">
            <v>0</v>
          </cell>
          <cell r="J3759">
            <v>0</v>
          </cell>
          <cell r="K3759">
            <v>737</v>
          </cell>
        </row>
        <row r="3760">
          <cell r="F3760">
            <v>0</v>
          </cell>
          <cell r="G3760">
            <v>0</v>
          </cell>
          <cell r="I3760">
            <v>0</v>
          </cell>
          <cell r="J3760">
            <v>0</v>
          </cell>
          <cell r="K3760">
            <v>33</v>
          </cell>
        </row>
        <row r="3761">
          <cell r="F3761">
            <v>0</v>
          </cell>
          <cell r="G3761">
            <v>0</v>
          </cell>
          <cell r="I3761">
            <v>0</v>
          </cell>
          <cell r="J3761">
            <v>0</v>
          </cell>
          <cell r="K3761">
            <v>236</v>
          </cell>
        </row>
        <row r="3762">
          <cell r="F3762">
            <v>0</v>
          </cell>
          <cell r="G3762">
            <v>0</v>
          </cell>
          <cell r="I3762">
            <v>0</v>
          </cell>
          <cell r="J3762">
            <v>0</v>
          </cell>
          <cell r="K3762">
            <v>800</v>
          </cell>
        </row>
        <row r="3763">
          <cell r="F3763">
            <v>0</v>
          </cell>
          <cell r="G3763">
            <v>0</v>
          </cell>
          <cell r="I3763">
            <v>0</v>
          </cell>
          <cell r="J3763">
            <v>0</v>
          </cell>
          <cell r="K3763">
            <v>13</v>
          </cell>
        </row>
        <row r="3764">
          <cell r="F3764">
            <v>0</v>
          </cell>
          <cell r="G3764">
            <v>0</v>
          </cell>
          <cell r="I3764">
            <v>0</v>
          </cell>
          <cell r="J3764">
            <v>0</v>
          </cell>
          <cell r="K3764">
            <v>41</v>
          </cell>
        </row>
        <row r="3765">
          <cell r="F3765">
            <v>0</v>
          </cell>
          <cell r="G3765">
            <v>0</v>
          </cell>
          <cell r="I3765">
            <v>0</v>
          </cell>
          <cell r="J3765">
            <v>0</v>
          </cell>
          <cell r="K3765">
            <v>9</v>
          </cell>
        </row>
        <row r="3766">
          <cell r="F3766">
            <v>0</v>
          </cell>
          <cell r="G3766">
            <v>0</v>
          </cell>
          <cell r="I3766">
            <v>0</v>
          </cell>
          <cell r="J3766">
            <v>0</v>
          </cell>
          <cell r="K3766">
            <v>16</v>
          </cell>
        </row>
        <row r="3767">
          <cell r="F3767">
            <v>0</v>
          </cell>
          <cell r="G3767">
            <v>0</v>
          </cell>
          <cell r="I3767">
            <v>0</v>
          </cell>
          <cell r="J3767">
            <v>0</v>
          </cell>
          <cell r="K3767">
            <v>847</v>
          </cell>
        </row>
        <row r="3768">
          <cell r="F3768">
            <v>0</v>
          </cell>
          <cell r="G3768">
            <v>0</v>
          </cell>
          <cell r="I3768">
            <v>0</v>
          </cell>
          <cell r="J3768">
            <v>0</v>
          </cell>
          <cell r="K3768">
            <v>1237</v>
          </cell>
        </row>
        <row r="3769">
          <cell r="F3769">
            <v>0</v>
          </cell>
          <cell r="G3769">
            <v>0</v>
          </cell>
          <cell r="I3769">
            <v>0</v>
          </cell>
          <cell r="J3769">
            <v>0</v>
          </cell>
          <cell r="K3769">
            <v>15</v>
          </cell>
        </row>
        <row r="3770">
          <cell r="F3770">
            <v>0</v>
          </cell>
          <cell r="G3770">
            <v>0</v>
          </cell>
          <cell r="I3770">
            <v>0</v>
          </cell>
          <cell r="J3770">
            <v>0</v>
          </cell>
          <cell r="K3770">
            <v>1424</v>
          </cell>
        </row>
        <row r="3771">
          <cell r="F3771">
            <v>0</v>
          </cell>
          <cell r="G3771">
            <v>0</v>
          </cell>
          <cell r="I3771">
            <v>0</v>
          </cell>
          <cell r="J3771">
            <v>0</v>
          </cell>
          <cell r="K3771">
            <v>391</v>
          </cell>
        </row>
        <row r="3772">
          <cell r="F3772">
            <v>0</v>
          </cell>
          <cell r="G3772">
            <v>0</v>
          </cell>
          <cell r="I3772">
            <v>0</v>
          </cell>
          <cell r="J3772">
            <v>0</v>
          </cell>
          <cell r="K3772">
            <v>867</v>
          </cell>
        </row>
        <row r="3773">
          <cell r="F3773">
            <v>0</v>
          </cell>
          <cell r="G3773">
            <v>0</v>
          </cell>
          <cell r="I3773">
            <v>0</v>
          </cell>
          <cell r="J3773">
            <v>0</v>
          </cell>
          <cell r="K3773">
            <v>10</v>
          </cell>
        </row>
        <row r="3774">
          <cell r="F3774">
            <v>0</v>
          </cell>
          <cell r="G3774">
            <v>0</v>
          </cell>
          <cell r="I3774">
            <v>0</v>
          </cell>
          <cell r="J3774">
            <v>0</v>
          </cell>
          <cell r="K3774">
            <v>34</v>
          </cell>
        </row>
        <row r="3775">
          <cell r="F3775">
            <v>0</v>
          </cell>
          <cell r="G3775">
            <v>0</v>
          </cell>
          <cell r="I3775">
            <v>0</v>
          </cell>
          <cell r="J3775">
            <v>0</v>
          </cell>
          <cell r="K3775">
            <v>326</v>
          </cell>
        </row>
        <row r="3776">
          <cell r="F3776">
            <v>0</v>
          </cell>
          <cell r="G3776">
            <v>0</v>
          </cell>
          <cell r="I3776">
            <v>0</v>
          </cell>
          <cell r="J3776">
            <v>0</v>
          </cell>
          <cell r="K3776">
            <v>89</v>
          </cell>
        </row>
        <row r="3777">
          <cell r="F3777">
            <v>0</v>
          </cell>
          <cell r="G3777">
            <v>0</v>
          </cell>
          <cell r="I3777">
            <v>0</v>
          </cell>
          <cell r="J3777">
            <v>0</v>
          </cell>
          <cell r="K3777">
            <v>126</v>
          </cell>
        </row>
        <row r="3778">
          <cell r="F3778">
            <v>0</v>
          </cell>
          <cell r="G3778">
            <v>0</v>
          </cell>
          <cell r="I3778">
            <v>0</v>
          </cell>
          <cell r="J3778">
            <v>0</v>
          </cell>
          <cell r="K3778">
            <v>104</v>
          </cell>
        </row>
        <row r="3779">
          <cell r="F3779">
            <v>0</v>
          </cell>
          <cell r="G3779">
            <v>0</v>
          </cell>
          <cell r="I3779">
            <v>0</v>
          </cell>
          <cell r="J3779">
            <v>0</v>
          </cell>
          <cell r="K3779">
            <v>149</v>
          </cell>
        </row>
        <row r="3780">
          <cell r="F3780">
            <v>0</v>
          </cell>
          <cell r="G3780">
            <v>0</v>
          </cell>
          <cell r="I3780">
            <v>0</v>
          </cell>
          <cell r="J3780">
            <v>0</v>
          </cell>
          <cell r="K3780">
            <v>7852</v>
          </cell>
        </row>
        <row r="3781">
          <cell r="F3781">
            <v>0</v>
          </cell>
          <cell r="G3781">
            <v>0</v>
          </cell>
          <cell r="I3781">
            <v>0</v>
          </cell>
          <cell r="J3781">
            <v>0</v>
          </cell>
          <cell r="K3781">
            <v>2855</v>
          </cell>
        </row>
        <row r="3782">
          <cell r="F3782">
            <v>0</v>
          </cell>
          <cell r="G3782">
            <v>0</v>
          </cell>
          <cell r="I3782">
            <v>0</v>
          </cell>
          <cell r="J3782">
            <v>0</v>
          </cell>
          <cell r="K3782">
            <v>1629</v>
          </cell>
        </row>
        <row r="3783">
          <cell r="F3783">
            <v>0</v>
          </cell>
          <cell r="G3783">
            <v>0</v>
          </cell>
          <cell r="I3783">
            <v>0</v>
          </cell>
          <cell r="J3783">
            <v>0</v>
          </cell>
          <cell r="K3783">
            <v>464</v>
          </cell>
        </row>
        <row r="3784">
          <cell r="F3784">
            <v>0</v>
          </cell>
          <cell r="G3784">
            <v>0</v>
          </cell>
          <cell r="I3784">
            <v>0</v>
          </cell>
          <cell r="J3784">
            <v>0</v>
          </cell>
          <cell r="K3784">
            <v>427</v>
          </cell>
        </row>
        <row r="3785">
          <cell r="F3785">
            <v>0</v>
          </cell>
          <cell r="G3785">
            <v>0</v>
          </cell>
          <cell r="I3785">
            <v>0</v>
          </cell>
          <cell r="J3785">
            <v>0</v>
          </cell>
          <cell r="K3785">
            <v>233</v>
          </cell>
        </row>
        <row r="3786">
          <cell r="F3786">
            <v>0</v>
          </cell>
          <cell r="G3786">
            <v>0</v>
          </cell>
          <cell r="I3786">
            <v>0</v>
          </cell>
          <cell r="J3786">
            <v>0</v>
          </cell>
          <cell r="K3786">
            <v>1755</v>
          </cell>
        </row>
        <row r="3787">
          <cell r="F3787">
            <v>0</v>
          </cell>
          <cell r="G3787">
            <v>0</v>
          </cell>
          <cell r="I3787">
            <v>0</v>
          </cell>
          <cell r="J3787">
            <v>0</v>
          </cell>
          <cell r="K3787">
            <v>16119</v>
          </cell>
        </row>
        <row r="3788">
          <cell r="F3788">
            <v>0</v>
          </cell>
          <cell r="G3788">
            <v>0</v>
          </cell>
          <cell r="I3788">
            <v>0</v>
          </cell>
          <cell r="J3788">
            <v>0</v>
          </cell>
          <cell r="K3788">
            <v>36084</v>
          </cell>
        </row>
        <row r="3789">
          <cell r="F3789">
            <v>0</v>
          </cell>
          <cell r="G3789">
            <v>0</v>
          </cell>
          <cell r="I3789">
            <v>0</v>
          </cell>
          <cell r="J3789">
            <v>0</v>
          </cell>
          <cell r="K3789">
            <v>2242</v>
          </cell>
        </row>
        <row r="3790">
          <cell r="F3790">
            <v>0</v>
          </cell>
          <cell r="G3790">
            <v>0</v>
          </cell>
          <cell r="I3790">
            <v>0</v>
          </cell>
          <cell r="J3790">
            <v>0</v>
          </cell>
          <cell r="K3790">
            <v>31</v>
          </cell>
        </row>
        <row r="3791">
          <cell r="F3791">
            <v>0</v>
          </cell>
          <cell r="G3791">
            <v>0</v>
          </cell>
          <cell r="I3791">
            <v>0</v>
          </cell>
          <cell r="J3791">
            <v>0</v>
          </cell>
          <cell r="K3791">
            <v>301</v>
          </cell>
        </row>
        <row r="3792">
          <cell r="F3792">
            <v>0</v>
          </cell>
          <cell r="G3792">
            <v>0</v>
          </cell>
          <cell r="I3792">
            <v>0</v>
          </cell>
          <cell r="J3792">
            <v>0</v>
          </cell>
          <cell r="K3792">
            <v>920</v>
          </cell>
        </row>
        <row r="3793">
          <cell r="F3793">
            <v>0</v>
          </cell>
          <cell r="G3793">
            <v>0</v>
          </cell>
          <cell r="I3793">
            <v>0</v>
          </cell>
          <cell r="J3793">
            <v>0</v>
          </cell>
          <cell r="K3793">
            <v>384</v>
          </cell>
        </row>
        <row r="3794">
          <cell r="F3794">
            <v>0</v>
          </cell>
          <cell r="G3794">
            <v>0</v>
          </cell>
          <cell r="I3794">
            <v>0</v>
          </cell>
          <cell r="J3794">
            <v>0</v>
          </cell>
          <cell r="K3794">
            <v>115</v>
          </cell>
        </row>
        <row r="3795">
          <cell r="F3795">
            <v>0</v>
          </cell>
          <cell r="G3795">
            <v>0</v>
          </cell>
          <cell r="I3795">
            <v>0</v>
          </cell>
          <cell r="J3795">
            <v>0</v>
          </cell>
          <cell r="K3795">
            <v>7524</v>
          </cell>
        </row>
        <row r="3796">
          <cell r="F3796">
            <v>0</v>
          </cell>
          <cell r="G3796">
            <v>0</v>
          </cell>
          <cell r="I3796">
            <v>0</v>
          </cell>
          <cell r="J3796">
            <v>0</v>
          </cell>
          <cell r="K3796">
            <v>2611</v>
          </cell>
        </row>
        <row r="3797">
          <cell r="F3797">
            <v>0</v>
          </cell>
          <cell r="G3797">
            <v>0</v>
          </cell>
          <cell r="I3797">
            <v>0</v>
          </cell>
          <cell r="J3797">
            <v>0</v>
          </cell>
          <cell r="K3797">
            <v>700</v>
          </cell>
        </row>
        <row r="3798">
          <cell r="F3798">
            <v>0</v>
          </cell>
          <cell r="G3798">
            <v>0</v>
          </cell>
          <cell r="I3798">
            <v>0</v>
          </cell>
          <cell r="J3798">
            <v>0</v>
          </cell>
          <cell r="K3798">
            <v>7761</v>
          </cell>
        </row>
        <row r="3799">
          <cell r="F3799">
            <v>0</v>
          </cell>
          <cell r="G3799">
            <v>0</v>
          </cell>
          <cell r="I3799">
            <v>0</v>
          </cell>
          <cell r="J3799">
            <v>0</v>
          </cell>
          <cell r="K3799">
            <v>1471</v>
          </cell>
        </row>
        <row r="3800">
          <cell r="F3800">
            <v>0</v>
          </cell>
          <cell r="G3800">
            <v>0</v>
          </cell>
          <cell r="I3800">
            <v>0</v>
          </cell>
          <cell r="J3800">
            <v>0</v>
          </cell>
          <cell r="K3800">
            <v>14</v>
          </cell>
        </row>
        <row r="3801">
          <cell r="F3801">
            <v>0</v>
          </cell>
          <cell r="G3801">
            <v>0</v>
          </cell>
          <cell r="I3801">
            <v>0</v>
          </cell>
          <cell r="J3801">
            <v>0</v>
          </cell>
          <cell r="K3801">
            <v>480</v>
          </cell>
        </row>
        <row r="3802">
          <cell r="F3802">
            <v>0</v>
          </cell>
          <cell r="G3802">
            <v>0</v>
          </cell>
          <cell r="I3802">
            <v>0</v>
          </cell>
          <cell r="J3802">
            <v>0</v>
          </cell>
          <cell r="K3802">
            <v>730</v>
          </cell>
        </row>
        <row r="3803">
          <cell r="F3803">
            <v>0</v>
          </cell>
          <cell r="G3803">
            <v>0</v>
          </cell>
          <cell r="I3803">
            <v>0</v>
          </cell>
          <cell r="J3803">
            <v>0</v>
          </cell>
          <cell r="K3803">
            <v>36241</v>
          </cell>
        </row>
        <row r="3804">
          <cell r="F3804">
            <v>0</v>
          </cell>
          <cell r="G3804">
            <v>0</v>
          </cell>
          <cell r="I3804">
            <v>0</v>
          </cell>
          <cell r="J3804">
            <v>0</v>
          </cell>
          <cell r="K3804">
            <v>13178</v>
          </cell>
        </row>
        <row r="3805">
          <cell r="F3805">
            <v>0</v>
          </cell>
          <cell r="G3805">
            <v>0</v>
          </cell>
          <cell r="I3805">
            <v>0</v>
          </cell>
          <cell r="J3805">
            <v>0</v>
          </cell>
          <cell r="K3805">
            <v>7518</v>
          </cell>
        </row>
        <row r="3806">
          <cell r="F3806">
            <v>0</v>
          </cell>
          <cell r="G3806">
            <v>0</v>
          </cell>
          <cell r="I3806">
            <v>0</v>
          </cell>
          <cell r="J3806">
            <v>0</v>
          </cell>
          <cell r="K3806">
            <v>2141</v>
          </cell>
        </row>
        <row r="3807">
          <cell r="F3807">
            <v>0</v>
          </cell>
          <cell r="G3807">
            <v>0</v>
          </cell>
          <cell r="I3807">
            <v>0</v>
          </cell>
          <cell r="J3807">
            <v>0</v>
          </cell>
          <cell r="K3807">
            <v>1972</v>
          </cell>
        </row>
        <row r="3808">
          <cell r="F3808">
            <v>0</v>
          </cell>
          <cell r="G3808">
            <v>0</v>
          </cell>
          <cell r="I3808">
            <v>0</v>
          </cell>
          <cell r="J3808">
            <v>0</v>
          </cell>
          <cell r="K3808">
            <v>1074</v>
          </cell>
        </row>
        <row r="3809">
          <cell r="F3809">
            <v>0</v>
          </cell>
          <cell r="G3809">
            <v>0</v>
          </cell>
          <cell r="I3809">
            <v>0</v>
          </cell>
          <cell r="J3809">
            <v>0</v>
          </cell>
          <cell r="K3809">
            <v>8102</v>
          </cell>
        </row>
        <row r="3810">
          <cell r="F3810">
            <v>0</v>
          </cell>
          <cell r="G3810">
            <v>0</v>
          </cell>
          <cell r="I3810">
            <v>0</v>
          </cell>
          <cell r="J3810">
            <v>0</v>
          </cell>
          <cell r="K3810">
            <v>74397</v>
          </cell>
        </row>
        <row r="3811">
          <cell r="F3811">
            <v>0</v>
          </cell>
          <cell r="G3811">
            <v>0</v>
          </cell>
          <cell r="I3811">
            <v>0</v>
          </cell>
          <cell r="J3811">
            <v>0</v>
          </cell>
          <cell r="K3811">
            <v>167273</v>
          </cell>
        </row>
        <row r="3812">
          <cell r="F3812">
            <v>0</v>
          </cell>
          <cell r="G3812">
            <v>0</v>
          </cell>
          <cell r="I3812">
            <v>0</v>
          </cell>
          <cell r="J3812">
            <v>0</v>
          </cell>
          <cell r="K3812">
            <v>10346</v>
          </cell>
        </row>
        <row r="3813">
          <cell r="F3813">
            <v>0</v>
          </cell>
          <cell r="G3813">
            <v>0</v>
          </cell>
          <cell r="I3813">
            <v>0</v>
          </cell>
          <cell r="J3813">
            <v>0</v>
          </cell>
          <cell r="K3813">
            <v>144</v>
          </cell>
        </row>
        <row r="3814">
          <cell r="F3814">
            <v>0</v>
          </cell>
          <cell r="G3814">
            <v>0</v>
          </cell>
          <cell r="I3814">
            <v>0</v>
          </cell>
          <cell r="J3814">
            <v>0</v>
          </cell>
          <cell r="K3814">
            <v>1389</v>
          </cell>
        </row>
        <row r="3815">
          <cell r="F3815">
            <v>0</v>
          </cell>
          <cell r="G3815">
            <v>0</v>
          </cell>
          <cell r="I3815">
            <v>0</v>
          </cell>
          <cell r="J3815">
            <v>0</v>
          </cell>
          <cell r="K3815">
            <v>4244</v>
          </cell>
        </row>
        <row r="3816">
          <cell r="F3816">
            <v>0</v>
          </cell>
          <cell r="G3816">
            <v>0</v>
          </cell>
          <cell r="I3816">
            <v>0</v>
          </cell>
          <cell r="J3816">
            <v>0</v>
          </cell>
          <cell r="K3816">
            <v>1774</v>
          </cell>
        </row>
        <row r="3817">
          <cell r="F3817">
            <v>0</v>
          </cell>
          <cell r="G3817">
            <v>0</v>
          </cell>
          <cell r="I3817">
            <v>0</v>
          </cell>
          <cell r="J3817">
            <v>0</v>
          </cell>
          <cell r="K3817">
            <v>530</v>
          </cell>
        </row>
        <row r="3818">
          <cell r="F3818">
            <v>0</v>
          </cell>
          <cell r="G3818">
            <v>0</v>
          </cell>
          <cell r="I3818">
            <v>0</v>
          </cell>
          <cell r="J3818">
            <v>0</v>
          </cell>
          <cell r="K3818">
            <v>34726</v>
          </cell>
        </row>
        <row r="3819">
          <cell r="F3819">
            <v>0</v>
          </cell>
          <cell r="G3819">
            <v>0</v>
          </cell>
          <cell r="I3819">
            <v>0</v>
          </cell>
          <cell r="J3819">
            <v>0</v>
          </cell>
          <cell r="K3819">
            <v>12085</v>
          </cell>
        </row>
        <row r="3820">
          <cell r="F3820">
            <v>0</v>
          </cell>
          <cell r="G3820">
            <v>0</v>
          </cell>
          <cell r="I3820">
            <v>0</v>
          </cell>
          <cell r="J3820">
            <v>0</v>
          </cell>
          <cell r="K3820">
            <v>3232</v>
          </cell>
        </row>
        <row r="3821">
          <cell r="F3821">
            <v>0</v>
          </cell>
          <cell r="G3821">
            <v>0</v>
          </cell>
          <cell r="I3821">
            <v>0</v>
          </cell>
          <cell r="J3821">
            <v>0</v>
          </cell>
          <cell r="K3821">
            <v>35087</v>
          </cell>
        </row>
        <row r="3822">
          <cell r="F3822">
            <v>0</v>
          </cell>
          <cell r="G3822">
            <v>0</v>
          </cell>
          <cell r="I3822">
            <v>0</v>
          </cell>
          <cell r="J3822">
            <v>0</v>
          </cell>
          <cell r="K3822">
            <v>6791</v>
          </cell>
        </row>
        <row r="3823">
          <cell r="F3823">
            <v>0</v>
          </cell>
          <cell r="G3823">
            <v>0</v>
          </cell>
          <cell r="I3823">
            <v>0</v>
          </cell>
          <cell r="J3823">
            <v>0</v>
          </cell>
          <cell r="K3823">
            <v>64</v>
          </cell>
        </row>
        <row r="3824">
          <cell r="F3824">
            <v>0</v>
          </cell>
          <cell r="G3824">
            <v>0</v>
          </cell>
          <cell r="I3824">
            <v>0</v>
          </cell>
          <cell r="J3824">
            <v>0</v>
          </cell>
          <cell r="K3824">
            <v>0</v>
          </cell>
        </row>
        <row r="3825">
          <cell r="F3825">
            <v>0</v>
          </cell>
          <cell r="G3825">
            <v>0</v>
          </cell>
          <cell r="I3825">
            <v>0</v>
          </cell>
          <cell r="J3825">
            <v>0</v>
          </cell>
          <cell r="K3825">
            <v>0</v>
          </cell>
        </row>
        <row r="3826">
          <cell r="F3826">
            <v>0</v>
          </cell>
          <cell r="G3826">
            <v>0</v>
          </cell>
          <cell r="I3826">
            <v>0</v>
          </cell>
          <cell r="J3826">
            <v>0</v>
          </cell>
          <cell r="K3826">
            <v>0</v>
          </cell>
        </row>
        <row r="3827">
          <cell r="F3827">
            <v>0</v>
          </cell>
          <cell r="G3827">
            <v>0</v>
          </cell>
          <cell r="I3827">
            <v>0</v>
          </cell>
          <cell r="J3827">
            <v>0</v>
          </cell>
          <cell r="K3827">
            <v>0</v>
          </cell>
        </row>
        <row r="3828">
          <cell r="F3828">
            <v>0</v>
          </cell>
          <cell r="G3828">
            <v>0</v>
          </cell>
          <cell r="I3828">
            <v>0</v>
          </cell>
          <cell r="J3828">
            <v>0</v>
          </cell>
          <cell r="K3828">
            <v>0</v>
          </cell>
        </row>
        <row r="3829">
          <cell r="F3829">
            <v>0</v>
          </cell>
          <cell r="G3829">
            <v>0</v>
          </cell>
          <cell r="I3829">
            <v>0</v>
          </cell>
          <cell r="J3829">
            <v>0</v>
          </cell>
          <cell r="K3829">
            <v>0</v>
          </cell>
        </row>
        <row r="3830">
          <cell r="F3830">
            <v>0</v>
          </cell>
          <cell r="G3830">
            <v>0</v>
          </cell>
          <cell r="I3830">
            <v>0</v>
          </cell>
          <cell r="J3830">
            <v>0</v>
          </cell>
          <cell r="K3830">
            <v>0</v>
          </cell>
        </row>
        <row r="3831">
          <cell r="F3831">
            <v>0</v>
          </cell>
          <cell r="G3831">
            <v>0</v>
          </cell>
          <cell r="I3831">
            <v>0</v>
          </cell>
          <cell r="J3831">
            <v>0</v>
          </cell>
          <cell r="K3831">
            <v>0</v>
          </cell>
        </row>
        <row r="3832">
          <cell r="F3832">
            <v>0</v>
          </cell>
          <cell r="G3832">
            <v>0</v>
          </cell>
          <cell r="I3832">
            <v>0</v>
          </cell>
          <cell r="J3832">
            <v>0</v>
          </cell>
          <cell r="K3832">
            <v>0</v>
          </cell>
        </row>
        <row r="3833">
          <cell r="F3833">
            <v>0</v>
          </cell>
          <cell r="G3833">
            <v>0</v>
          </cell>
          <cell r="I3833">
            <v>0</v>
          </cell>
          <cell r="J3833">
            <v>0</v>
          </cell>
          <cell r="K3833">
            <v>0</v>
          </cell>
        </row>
        <row r="3834">
          <cell r="F3834">
            <v>0</v>
          </cell>
          <cell r="G3834">
            <v>0</v>
          </cell>
          <cell r="I3834">
            <v>0</v>
          </cell>
          <cell r="J3834">
            <v>0</v>
          </cell>
          <cell r="K3834">
            <v>0</v>
          </cell>
        </row>
        <row r="3835">
          <cell r="F3835">
            <v>0</v>
          </cell>
          <cell r="G3835">
            <v>0</v>
          </cell>
          <cell r="I3835">
            <v>0</v>
          </cell>
          <cell r="J3835">
            <v>0</v>
          </cell>
          <cell r="K3835">
            <v>0</v>
          </cell>
        </row>
        <row r="3836">
          <cell r="F3836">
            <v>0</v>
          </cell>
          <cell r="G3836">
            <v>0</v>
          </cell>
          <cell r="I3836">
            <v>0</v>
          </cell>
          <cell r="J3836">
            <v>0</v>
          </cell>
          <cell r="K3836">
            <v>0</v>
          </cell>
        </row>
        <row r="3837">
          <cell r="F3837">
            <v>0</v>
          </cell>
          <cell r="G3837">
            <v>0</v>
          </cell>
          <cell r="I3837">
            <v>0</v>
          </cell>
          <cell r="J3837">
            <v>0</v>
          </cell>
          <cell r="K3837">
            <v>0</v>
          </cell>
        </row>
        <row r="3838">
          <cell r="F3838">
            <v>0</v>
          </cell>
          <cell r="G3838">
            <v>0</v>
          </cell>
          <cell r="I3838">
            <v>0</v>
          </cell>
          <cell r="J3838">
            <v>0</v>
          </cell>
          <cell r="K3838">
            <v>0</v>
          </cell>
        </row>
        <row r="3839">
          <cell r="F3839">
            <v>0</v>
          </cell>
          <cell r="G3839">
            <v>0</v>
          </cell>
          <cell r="I3839">
            <v>0</v>
          </cell>
          <cell r="J3839">
            <v>0</v>
          </cell>
          <cell r="K3839">
            <v>0</v>
          </cell>
        </row>
        <row r="3840">
          <cell r="F3840">
            <v>0</v>
          </cell>
          <cell r="G3840">
            <v>0</v>
          </cell>
          <cell r="I3840">
            <v>0</v>
          </cell>
          <cell r="J3840">
            <v>0</v>
          </cell>
          <cell r="K3840">
            <v>0</v>
          </cell>
        </row>
        <row r="3841">
          <cell r="F3841">
            <v>0</v>
          </cell>
          <cell r="G3841">
            <v>0</v>
          </cell>
          <cell r="I3841">
            <v>0</v>
          </cell>
          <cell r="J3841">
            <v>0</v>
          </cell>
          <cell r="K3841">
            <v>0</v>
          </cell>
        </row>
        <row r="3842">
          <cell r="F3842">
            <v>0</v>
          </cell>
          <cell r="G3842">
            <v>0</v>
          </cell>
          <cell r="I3842">
            <v>0</v>
          </cell>
          <cell r="J3842">
            <v>0</v>
          </cell>
          <cell r="K3842">
            <v>82</v>
          </cell>
        </row>
        <row r="3843">
          <cell r="F3843">
            <v>0</v>
          </cell>
          <cell r="G3843">
            <v>0</v>
          </cell>
          <cell r="I3843">
            <v>0</v>
          </cell>
          <cell r="J3843">
            <v>0</v>
          </cell>
          <cell r="K3843">
            <v>19</v>
          </cell>
        </row>
        <row r="3844">
          <cell r="F3844">
            <v>0</v>
          </cell>
          <cell r="G3844">
            <v>0</v>
          </cell>
          <cell r="I3844">
            <v>0</v>
          </cell>
          <cell r="J3844">
            <v>0</v>
          </cell>
          <cell r="K3844">
            <v>114</v>
          </cell>
        </row>
        <row r="3845">
          <cell r="F3845">
            <v>0</v>
          </cell>
          <cell r="G3845">
            <v>0</v>
          </cell>
          <cell r="I3845">
            <v>0</v>
          </cell>
          <cell r="J3845">
            <v>0</v>
          </cell>
          <cell r="K3845">
            <v>56</v>
          </cell>
        </row>
        <row r="3846">
          <cell r="F3846">
            <v>0</v>
          </cell>
          <cell r="G3846">
            <v>0</v>
          </cell>
          <cell r="I3846">
            <v>0</v>
          </cell>
          <cell r="J3846">
            <v>0</v>
          </cell>
          <cell r="K3846">
            <v>6085</v>
          </cell>
        </row>
        <row r="3847">
          <cell r="F3847">
            <v>0</v>
          </cell>
          <cell r="G3847">
            <v>0</v>
          </cell>
          <cell r="I3847">
            <v>0</v>
          </cell>
          <cell r="J3847">
            <v>0</v>
          </cell>
          <cell r="K3847">
            <v>1219</v>
          </cell>
        </row>
        <row r="3848">
          <cell r="F3848">
            <v>0</v>
          </cell>
          <cell r="G3848">
            <v>0</v>
          </cell>
          <cell r="I3848">
            <v>0</v>
          </cell>
          <cell r="J3848">
            <v>0</v>
          </cell>
          <cell r="K3848">
            <v>181</v>
          </cell>
        </row>
        <row r="3849">
          <cell r="F3849">
            <v>0</v>
          </cell>
          <cell r="G3849">
            <v>0</v>
          </cell>
          <cell r="I3849">
            <v>0</v>
          </cell>
          <cell r="J3849">
            <v>0</v>
          </cell>
          <cell r="K3849">
            <v>1915</v>
          </cell>
        </row>
        <row r="3850">
          <cell r="F3850">
            <v>0</v>
          </cell>
          <cell r="G3850">
            <v>0</v>
          </cell>
          <cell r="I3850">
            <v>0</v>
          </cell>
          <cell r="J3850">
            <v>0</v>
          </cell>
          <cell r="K3850">
            <v>215</v>
          </cell>
        </row>
        <row r="3851">
          <cell r="F3851">
            <v>0</v>
          </cell>
          <cell r="G3851">
            <v>0</v>
          </cell>
          <cell r="I3851">
            <v>0</v>
          </cell>
          <cell r="J3851">
            <v>0</v>
          </cell>
          <cell r="K3851">
            <v>1687</v>
          </cell>
        </row>
        <row r="3852">
          <cell r="F3852">
            <v>0</v>
          </cell>
          <cell r="G3852">
            <v>0</v>
          </cell>
          <cell r="I3852">
            <v>0</v>
          </cell>
          <cell r="J3852">
            <v>0</v>
          </cell>
          <cell r="K3852">
            <v>347</v>
          </cell>
        </row>
        <row r="3853">
          <cell r="F3853">
            <v>0</v>
          </cell>
          <cell r="G3853">
            <v>0</v>
          </cell>
          <cell r="I3853">
            <v>0</v>
          </cell>
          <cell r="J3853">
            <v>0</v>
          </cell>
          <cell r="K3853">
            <v>7678</v>
          </cell>
        </row>
        <row r="3854">
          <cell r="F3854">
            <v>0</v>
          </cell>
          <cell r="G3854">
            <v>0</v>
          </cell>
          <cell r="I3854">
            <v>0</v>
          </cell>
          <cell r="J3854">
            <v>0</v>
          </cell>
          <cell r="K3854">
            <v>-406</v>
          </cell>
        </row>
        <row r="3855">
          <cell r="F3855">
            <v>0</v>
          </cell>
          <cell r="G3855">
            <v>0</v>
          </cell>
          <cell r="I3855">
            <v>0</v>
          </cell>
          <cell r="J3855">
            <v>0</v>
          </cell>
          <cell r="K3855">
            <v>1999</v>
          </cell>
        </row>
        <row r="3856">
          <cell r="F3856">
            <v>0</v>
          </cell>
          <cell r="G3856">
            <v>0</v>
          </cell>
          <cell r="I3856">
            <v>0</v>
          </cell>
          <cell r="J3856">
            <v>0</v>
          </cell>
          <cell r="K3856">
            <v>446</v>
          </cell>
        </row>
        <row r="3857">
          <cell r="F3857">
            <v>0</v>
          </cell>
          <cell r="G3857">
            <v>0</v>
          </cell>
          <cell r="I3857">
            <v>0</v>
          </cell>
          <cell r="J3857">
            <v>0</v>
          </cell>
          <cell r="K3857">
            <v>17811</v>
          </cell>
        </row>
        <row r="3858">
          <cell r="F3858">
            <v>0</v>
          </cell>
          <cell r="G3858">
            <v>0</v>
          </cell>
          <cell r="I3858">
            <v>0</v>
          </cell>
          <cell r="J3858">
            <v>0</v>
          </cell>
          <cell r="K3858">
            <v>55831</v>
          </cell>
        </row>
        <row r="3859">
          <cell r="F3859">
            <v>0</v>
          </cell>
          <cell r="G3859">
            <v>0</v>
          </cell>
          <cell r="I3859">
            <v>0</v>
          </cell>
          <cell r="J3859">
            <v>0</v>
          </cell>
          <cell r="K3859">
            <v>2167</v>
          </cell>
        </row>
        <row r="3860">
          <cell r="F3860">
            <v>0</v>
          </cell>
          <cell r="G3860">
            <v>0</v>
          </cell>
          <cell r="I3860">
            <v>0</v>
          </cell>
          <cell r="J3860">
            <v>0</v>
          </cell>
          <cell r="K3860">
            <v>7128</v>
          </cell>
        </row>
        <row r="3861">
          <cell r="F3861">
            <v>0</v>
          </cell>
          <cell r="G3861">
            <v>0</v>
          </cell>
          <cell r="I3861">
            <v>0</v>
          </cell>
          <cell r="J3861">
            <v>0</v>
          </cell>
          <cell r="K3861">
            <v>3401</v>
          </cell>
        </row>
        <row r="3862">
          <cell r="F3862">
            <v>0</v>
          </cell>
          <cell r="G3862">
            <v>0</v>
          </cell>
          <cell r="I3862">
            <v>0</v>
          </cell>
          <cell r="J3862">
            <v>0</v>
          </cell>
          <cell r="K3862">
            <v>154</v>
          </cell>
        </row>
        <row r="3863">
          <cell r="F3863">
            <v>0</v>
          </cell>
          <cell r="G3863">
            <v>0</v>
          </cell>
          <cell r="I3863">
            <v>0</v>
          </cell>
          <cell r="J3863">
            <v>0</v>
          </cell>
          <cell r="K3863">
            <v>1090</v>
          </cell>
        </row>
        <row r="3864">
          <cell r="F3864">
            <v>0</v>
          </cell>
          <cell r="G3864">
            <v>0</v>
          </cell>
          <cell r="I3864">
            <v>0</v>
          </cell>
          <cell r="J3864">
            <v>0</v>
          </cell>
          <cell r="K3864">
            <v>5231</v>
          </cell>
        </row>
        <row r="3865">
          <cell r="F3865">
            <v>0</v>
          </cell>
          <cell r="G3865">
            <v>0</v>
          </cell>
          <cell r="I3865">
            <v>0</v>
          </cell>
          <cell r="J3865">
            <v>0</v>
          </cell>
          <cell r="K3865">
            <v>62</v>
          </cell>
        </row>
        <row r="3866">
          <cell r="F3866">
            <v>0</v>
          </cell>
          <cell r="G3866">
            <v>0</v>
          </cell>
          <cell r="I3866">
            <v>0</v>
          </cell>
          <cell r="J3866">
            <v>0</v>
          </cell>
          <cell r="K3866">
            <v>189</v>
          </cell>
        </row>
        <row r="3867">
          <cell r="F3867">
            <v>0</v>
          </cell>
          <cell r="G3867">
            <v>0</v>
          </cell>
          <cell r="I3867">
            <v>0</v>
          </cell>
          <cell r="J3867">
            <v>0</v>
          </cell>
          <cell r="K3867">
            <v>41</v>
          </cell>
        </row>
        <row r="3868">
          <cell r="F3868">
            <v>0</v>
          </cell>
          <cell r="G3868">
            <v>0</v>
          </cell>
          <cell r="I3868">
            <v>0</v>
          </cell>
          <cell r="J3868">
            <v>0</v>
          </cell>
          <cell r="K3868">
            <v>72</v>
          </cell>
        </row>
        <row r="3869">
          <cell r="F3869">
            <v>0</v>
          </cell>
          <cell r="G3869">
            <v>0</v>
          </cell>
          <cell r="I3869">
            <v>0</v>
          </cell>
          <cell r="J3869">
            <v>0</v>
          </cell>
          <cell r="K3869">
            <v>3907</v>
          </cell>
        </row>
        <row r="3870">
          <cell r="F3870">
            <v>0</v>
          </cell>
          <cell r="G3870">
            <v>0</v>
          </cell>
          <cell r="I3870">
            <v>0</v>
          </cell>
          <cell r="J3870">
            <v>0</v>
          </cell>
          <cell r="K3870">
            <v>5708</v>
          </cell>
        </row>
        <row r="3871">
          <cell r="F3871">
            <v>0</v>
          </cell>
          <cell r="G3871">
            <v>0</v>
          </cell>
          <cell r="I3871">
            <v>0</v>
          </cell>
          <cell r="J3871">
            <v>0</v>
          </cell>
          <cell r="K3871">
            <v>68</v>
          </cell>
        </row>
        <row r="3872">
          <cell r="F3872">
            <v>0</v>
          </cell>
          <cell r="G3872">
            <v>0</v>
          </cell>
          <cell r="I3872">
            <v>0</v>
          </cell>
          <cell r="J3872">
            <v>0</v>
          </cell>
          <cell r="K3872">
            <v>6346</v>
          </cell>
        </row>
        <row r="3873">
          <cell r="F3873">
            <v>0</v>
          </cell>
          <cell r="G3873">
            <v>0</v>
          </cell>
          <cell r="I3873">
            <v>0</v>
          </cell>
          <cell r="J3873">
            <v>0</v>
          </cell>
          <cell r="K3873">
            <v>1803</v>
          </cell>
        </row>
        <row r="3874">
          <cell r="F3874">
            <v>0</v>
          </cell>
          <cell r="G3874">
            <v>0</v>
          </cell>
          <cell r="I3874">
            <v>0</v>
          </cell>
          <cell r="J3874">
            <v>0</v>
          </cell>
          <cell r="K3874">
            <v>4225</v>
          </cell>
        </row>
        <row r="3875">
          <cell r="F3875">
            <v>0</v>
          </cell>
          <cell r="G3875">
            <v>0</v>
          </cell>
          <cell r="I3875">
            <v>0</v>
          </cell>
          <cell r="J3875">
            <v>0</v>
          </cell>
          <cell r="K3875">
            <v>48</v>
          </cell>
        </row>
        <row r="3876">
          <cell r="F3876">
            <v>0</v>
          </cell>
          <cell r="G3876">
            <v>0</v>
          </cell>
          <cell r="I3876">
            <v>0</v>
          </cell>
          <cell r="J3876">
            <v>0</v>
          </cell>
          <cell r="K3876">
            <v>158</v>
          </cell>
        </row>
        <row r="3877">
          <cell r="F3877">
            <v>0</v>
          </cell>
          <cell r="G3877">
            <v>0</v>
          </cell>
          <cell r="I3877">
            <v>0</v>
          </cell>
          <cell r="J3877">
            <v>0</v>
          </cell>
          <cell r="K3877">
            <v>1505</v>
          </cell>
        </row>
        <row r="3878">
          <cell r="F3878">
            <v>0</v>
          </cell>
          <cell r="G3878">
            <v>0</v>
          </cell>
          <cell r="I3878">
            <v>0</v>
          </cell>
          <cell r="J3878">
            <v>0</v>
          </cell>
          <cell r="K3878">
            <v>410</v>
          </cell>
        </row>
        <row r="3879">
          <cell r="F3879">
            <v>0</v>
          </cell>
          <cell r="G3879">
            <v>0</v>
          </cell>
          <cell r="I3879">
            <v>0</v>
          </cell>
          <cell r="J3879">
            <v>0</v>
          </cell>
          <cell r="K3879">
            <v>582</v>
          </cell>
        </row>
        <row r="3880">
          <cell r="F3880">
            <v>0</v>
          </cell>
          <cell r="G3880">
            <v>0</v>
          </cell>
          <cell r="I3880">
            <v>0</v>
          </cell>
          <cell r="J3880">
            <v>0</v>
          </cell>
          <cell r="K3880">
            <v>13632</v>
          </cell>
        </row>
        <row r="3881">
          <cell r="F3881">
            <v>0</v>
          </cell>
          <cell r="G3881">
            <v>0</v>
          </cell>
          <cell r="I3881">
            <v>0</v>
          </cell>
          <cell r="J3881">
            <v>0</v>
          </cell>
          <cell r="K3881">
            <v>141464</v>
          </cell>
        </row>
        <row r="3882">
          <cell r="F3882">
            <v>0</v>
          </cell>
          <cell r="G3882">
            <v>0</v>
          </cell>
          <cell r="I3882">
            <v>0</v>
          </cell>
          <cell r="J3882">
            <v>0</v>
          </cell>
          <cell r="K3882">
            <v>220517</v>
          </cell>
        </row>
        <row r="3883">
          <cell r="F3883">
            <v>0</v>
          </cell>
          <cell r="G3883">
            <v>0</v>
          </cell>
          <cell r="I3883">
            <v>0</v>
          </cell>
          <cell r="J3883">
            <v>0</v>
          </cell>
          <cell r="K3883">
            <v>38952</v>
          </cell>
        </row>
        <row r="3884">
          <cell r="F3884">
            <v>0</v>
          </cell>
          <cell r="G3884">
            <v>0</v>
          </cell>
          <cell r="I3884">
            <v>0</v>
          </cell>
          <cell r="J3884">
            <v>0</v>
          </cell>
          <cell r="K3884">
            <v>3972</v>
          </cell>
        </row>
        <row r="3885">
          <cell r="F3885">
            <v>0</v>
          </cell>
          <cell r="G3885">
            <v>0</v>
          </cell>
          <cell r="I3885">
            <v>0</v>
          </cell>
          <cell r="J3885">
            <v>0</v>
          </cell>
          <cell r="K3885">
            <v>9152</v>
          </cell>
        </row>
        <row r="3886">
          <cell r="F3886">
            <v>0</v>
          </cell>
          <cell r="G3886">
            <v>0</v>
          </cell>
          <cell r="I3886">
            <v>0</v>
          </cell>
          <cell r="J3886">
            <v>0</v>
          </cell>
          <cell r="K3886">
            <v>19</v>
          </cell>
        </row>
        <row r="3887">
          <cell r="F3887">
            <v>0</v>
          </cell>
          <cell r="G3887">
            <v>0</v>
          </cell>
          <cell r="I3887">
            <v>0</v>
          </cell>
          <cell r="J3887">
            <v>0</v>
          </cell>
          <cell r="K3887">
            <v>5</v>
          </cell>
        </row>
        <row r="3888">
          <cell r="F3888">
            <v>0</v>
          </cell>
          <cell r="G3888">
            <v>0</v>
          </cell>
          <cell r="I3888">
            <v>0</v>
          </cell>
          <cell r="J3888">
            <v>0</v>
          </cell>
          <cell r="K3888">
            <v>27</v>
          </cell>
        </row>
        <row r="3889">
          <cell r="F3889">
            <v>0</v>
          </cell>
          <cell r="G3889">
            <v>0</v>
          </cell>
          <cell r="I3889">
            <v>0</v>
          </cell>
          <cell r="J3889">
            <v>0</v>
          </cell>
          <cell r="K3889">
            <v>-1</v>
          </cell>
        </row>
        <row r="3890">
          <cell r="F3890">
            <v>0</v>
          </cell>
          <cell r="G3890">
            <v>0</v>
          </cell>
          <cell r="I3890">
            <v>0</v>
          </cell>
          <cell r="J3890">
            <v>0</v>
          </cell>
          <cell r="K3890">
            <v>13</v>
          </cell>
        </row>
        <row r="3891">
          <cell r="F3891">
            <v>0</v>
          </cell>
          <cell r="G3891">
            <v>0</v>
          </cell>
          <cell r="I3891">
            <v>0</v>
          </cell>
          <cell r="J3891">
            <v>0</v>
          </cell>
          <cell r="K3891">
            <v>1993</v>
          </cell>
        </row>
        <row r="3892">
          <cell r="F3892">
            <v>0</v>
          </cell>
          <cell r="G3892">
            <v>0</v>
          </cell>
          <cell r="I3892">
            <v>0</v>
          </cell>
          <cell r="J3892">
            <v>0</v>
          </cell>
          <cell r="K3892">
            <v>198</v>
          </cell>
        </row>
        <row r="3893">
          <cell r="F3893">
            <v>0</v>
          </cell>
          <cell r="G3893">
            <v>0</v>
          </cell>
          <cell r="I3893">
            <v>0</v>
          </cell>
          <cell r="J3893">
            <v>0</v>
          </cell>
          <cell r="K3893">
            <v>402</v>
          </cell>
        </row>
        <row r="3894">
          <cell r="F3894">
            <v>0</v>
          </cell>
          <cell r="G3894">
            <v>0</v>
          </cell>
          <cell r="I3894">
            <v>0</v>
          </cell>
          <cell r="J3894">
            <v>0</v>
          </cell>
          <cell r="K3894">
            <v>84</v>
          </cell>
        </row>
        <row r="3895">
          <cell r="F3895">
            <v>0</v>
          </cell>
          <cell r="G3895">
            <v>0</v>
          </cell>
          <cell r="I3895">
            <v>0</v>
          </cell>
          <cell r="J3895">
            <v>0</v>
          </cell>
          <cell r="K3895">
            <v>1826</v>
          </cell>
        </row>
        <row r="3896">
          <cell r="F3896">
            <v>0</v>
          </cell>
          <cell r="G3896">
            <v>0</v>
          </cell>
          <cell r="I3896">
            <v>0</v>
          </cell>
          <cell r="J3896">
            <v>0</v>
          </cell>
          <cell r="K3896">
            <v>-230</v>
          </cell>
        </row>
        <row r="3897">
          <cell r="F3897">
            <v>0</v>
          </cell>
          <cell r="G3897">
            <v>0</v>
          </cell>
          <cell r="I3897">
            <v>0</v>
          </cell>
          <cell r="J3897">
            <v>0</v>
          </cell>
          <cell r="K3897">
            <v>475</v>
          </cell>
        </row>
        <row r="3898">
          <cell r="F3898">
            <v>0</v>
          </cell>
          <cell r="G3898">
            <v>0</v>
          </cell>
          <cell r="I3898">
            <v>0</v>
          </cell>
          <cell r="J3898">
            <v>0</v>
          </cell>
          <cell r="K3898">
            <v>106</v>
          </cell>
        </row>
        <row r="3899">
          <cell r="F3899">
            <v>0</v>
          </cell>
          <cell r="G3899">
            <v>0</v>
          </cell>
          <cell r="I3899">
            <v>0</v>
          </cell>
          <cell r="J3899">
            <v>0</v>
          </cell>
          <cell r="K3899">
            <v>4589</v>
          </cell>
        </row>
        <row r="3900">
          <cell r="F3900">
            <v>0</v>
          </cell>
          <cell r="G3900">
            <v>0</v>
          </cell>
          <cell r="I3900">
            <v>0</v>
          </cell>
          <cell r="J3900">
            <v>0</v>
          </cell>
          <cell r="K3900">
            <v>8878</v>
          </cell>
        </row>
        <row r="3901">
          <cell r="F3901">
            <v>0</v>
          </cell>
          <cell r="G3901">
            <v>0</v>
          </cell>
          <cell r="I3901">
            <v>0</v>
          </cell>
          <cell r="J3901">
            <v>0</v>
          </cell>
          <cell r="K3901">
            <v>515</v>
          </cell>
        </row>
        <row r="3902">
          <cell r="F3902">
            <v>0</v>
          </cell>
          <cell r="G3902">
            <v>0</v>
          </cell>
          <cell r="I3902">
            <v>0</v>
          </cell>
          <cell r="J3902">
            <v>0</v>
          </cell>
          <cell r="K3902">
            <v>1758</v>
          </cell>
        </row>
        <row r="3903">
          <cell r="F3903">
            <v>0</v>
          </cell>
          <cell r="G3903">
            <v>0</v>
          </cell>
          <cell r="I3903">
            <v>0</v>
          </cell>
          <cell r="J3903">
            <v>0</v>
          </cell>
          <cell r="K3903">
            <v>809</v>
          </cell>
        </row>
        <row r="3904">
          <cell r="F3904">
            <v>0</v>
          </cell>
          <cell r="G3904">
            <v>0</v>
          </cell>
          <cell r="I3904">
            <v>0</v>
          </cell>
          <cell r="J3904">
            <v>0</v>
          </cell>
          <cell r="K3904">
            <v>37</v>
          </cell>
        </row>
        <row r="3905">
          <cell r="F3905">
            <v>0</v>
          </cell>
          <cell r="G3905">
            <v>0</v>
          </cell>
          <cell r="I3905">
            <v>0</v>
          </cell>
          <cell r="J3905">
            <v>0</v>
          </cell>
          <cell r="K3905">
            <v>259</v>
          </cell>
        </row>
        <row r="3906">
          <cell r="F3906">
            <v>0</v>
          </cell>
          <cell r="G3906">
            <v>0</v>
          </cell>
          <cell r="I3906">
            <v>0</v>
          </cell>
          <cell r="J3906">
            <v>0</v>
          </cell>
          <cell r="K3906">
            <v>1105</v>
          </cell>
        </row>
        <row r="3907">
          <cell r="F3907">
            <v>0</v>
          </cell>
          <cell r="G3907">
            <v>0</v>
          </cell>
          <cell r="I3907">
            <v>0</v>
          </cell>
          <cell r="J3907">
            <v>0</v>
          </cell>
          <cell r="K3907">
            <v>15</v>
          </cell>
        </row>
        <row r="3908">
          <cell r="F3908">
            <v>0</v>
          </cell>
          <cell r="G3908">
            <v>0</v>
          </cell>
          <cell r="I3908">
            <v>0</v>
          </cell>
          <cell r="J3908">
            <v>0</v>
          </cell>
          <cell r="K3908">
            <v>43</v>
          </cell>
        </row>
        <row r="3909">
          <cell r="F3909">
            <v>0</v>
          </cell>
          <cell r="G3909">
            <v>0</v>
          </cell>
          <cell r="I3909">
            <v>0</v>
          </cell>
          <cell r="J3909">
            <v>0</v>
          </cell>
          <cell r="K3909">
            <v>11</v>
          </cell>
        </row>
        <row r="3910">
          <cell r="F3910">
            <v>0</v>
          </cell>
          <cell r="G3910">
            <v>0</v>
          </cell>
          <cell r="I3910">
            <v>0</v>
          </cell>
          <cell r="J3910">
            <v>0</v>
          </cell>
          <cell r="K3910">
            <v>17</v>
          </cell>
        </row>
        <row r="3911">
          <cell r="F3911">
            <v>0</v>
          </cell>
          <cell r="G3911">
            <v>0</v>
          </cell>
          <cell r="I3911">
            <v>0</v>
          </cell>
          <cell r="J3911">
            <v>0</v>
          </cell>
          <cell r="K3911">
            <v>929</v>
          </cell>
        </row>
        <row r="3912">
          <cell r="F3912">
            <v>0</v>
          </cell>
          <cell r="G3912">
            <v>0</v>
          </cell>
          <cell r="I3912">
            <v>0</v>
          </cell>
          <cell r="J3912">
            <v>0</v>
          </cell>
          <cell r="K3912">
            <v>1358</v>
          </cell>
        </row>
        <row r="3913">
          <cell r="F3913">
            <v>0</v>
          </cell>
          <cell r="G3913">
            <v>0</v>
          </cell>
          <cell r="I3913">
            <v>0</v>
          </cell>
          <cell r="J3913">
            <v>0</v>
          </cell>
          <cell r="K3913">
            <v>16</v>
          </cell>
        </row>
        <row r="3914">
          <cell r="F3914">
            <v>0</v>
          </cell>
          <cell r="G3914">
            <v>0</v>
          </cell>
          <cell r="I3914">
            <v>0</v>
          </cell>
          <cell r="J3914">
            <v>0</v>
          </cell>
          <cell r="K3914">
            <v>1509</v>
          </cell>
        </row>
        <row r="3915">
          <cell r="F3915">
            <v>0</v>
          </cell>
          <cell r="G3915">
            <v>0</v>
          </cell>
          <cell r="I3915">
            <v>0</v>
          </cell>
          <cell r="J3915">
            <v>0</v>
          </cell>
          <cell r="K3915">
            <v>1171</v>
          </cell>
        </row>
        <row r="3916">
          <cell r="F3916">
            <v>0</v>
          </cell>
          <cell r="G3916">
            <v>0</v>
          </cell>
          <cell r="I3916">
            <v>0</v>
          </cell>
          <cell r="J3916">
            <v>0</v>
          </cell>
          <cell r="K3916">
            <v>809</v>
          </cell>
        </row>
        <row r="3917">
          <cell r="F3917">
            <v>0</v>
          </cell>
          <cell r="G3917">
            <v>0</v>
          </cell>
          <cell r="I3917">
            <v>0</v>
          </cell>
          <cell r="J3917">
            <v>0</v>
          </cell>
          <cell r="K3917">
            <v>37</v>
          </cell>
        </row>
        <row r="3918">
          <cell r="F3918">
            <v>0</v>
          </cell>
          <cell r="G3918">
            <v>0</v>
          </cell>
          <cell r="I3918">
            <v>0</v>
          </cell>
          <cell r="J3918">
            <v>0</v>
          </cell>
          <cell r="K3918">
            <v>358</v>
          </cell>
        </row>
        <row r="3919">
          <cell r="F3919">
            <v>0</v>
          </cell>
          <cell r="G3919">
            <v>0</v>
          </cell>
          <cell r="I3919">
            <v>0</v>
          </cell>
          <cell r="J3919">
            <v>0</v>
          </cell>
          <cell r="K3919">
            <v>98</v>
          </cell>
        </row>
        <row r="3920">
          <cell r="F3920">
            <v>0</v>
          </cell>
          <cell r="G3920">
            <v>0</v>
          </cell>
          <cell r="I3920">
            <v>0</v>
          </cell>
          <cell r="J3920">
            <v>0</v>
          </cell>
          <cell r="K3920">
            <v>6816</v>
          </cell>
        </row>
        <row r="3921">
          <cell r="F3921">
            <v>0</v>
          </cell>
          <cell r="G3921">
            <v>0</v>
          </cell>
          <cell r="I3921">
            <v>0</v>
          </cell>
          <cell r="J3921">
            <v>0</v>
          </cell>
          <cell r="K3921">
            <v>70732</v>
          </cell>
        </row>
        <row r="3922">
          <cell r="F3922">
            <v>0</v>
          </cell>
          <cell r="G3922">
            <v>0</v>
          </cell>
          <cell r="I3922">
            <v>0</v>
          </cell>
          <cell r="J3922">
            <v>0</v>
          </cell>
          <cell r="K3922">
            <v>110259</v>
          </cell>
        </row>
        <row r="3923">
          <cell r="F3923">
            <v>0</v>
          </cell>
          <cell r="G3923">
            <v>0</v>
          </cell>
          <cell r="I3923">
            <v>0</v>
          </cell>
          <cell r="J3923">
            <v>0</v>
          </cell>
          <cell r="K3923">
            <v>19476</v>
          </cell>
        </row>
        <row r="3924">
          <cell r="F3924">
            <v>0</v>
          </cell>
          <cell r="G3924">
            <v>0</v>
          </cell>
          <cell r="I3924">
            <v>0</v>
          </cell>
          <cell r="J3924">
            <v>0</v>
          </cell>
          <cell r="K3924">
            <v>1986</v>
          </cell>
        </row>
        <row r="3925">
          <cell r="F3925">
            <v>0</v>
          </cell>
          <cell r="G3925">
            <v>0</v>
          </cell>
          <cell r="I3925">
            <v>0</v>
          </cell>
          <cell r="J3925">
            <v>0</v>
          </cell>
          <cell r="K3925">
            <v>4576</v>
          </cell>
        </row>
        <row r="3926">
          <cell r="F3926">
            <v>0</v>
          </cell>
          <cell r="G3926">
            <v>0</v>
          </cell>
          <cell r="I3926">
            <v>0</v>
          </cell>
          <cell r="J3926">
            <v>0</v>
          </cell>
          <cell r="K3926">
            <v>10</v>
          </cell>
        </row>
        <row r="3927">
          <cell r="F3927">
            <v>0</v>
          </cell>
          <cell r="G3927">
            <v>0</v>
          </cell>
          <cell r="I3927">
            <v>0</v>
          </cell>
          <cell r="J3927">
            <v>0</v>
          </cell>
          <cell r="K3927">
            <v>2</v>
          </cell>
        </row>
        <row r="3928">
          <cell r="F3928">
            <v>0</v>
          </cell>
          <cell r="G3928">
            <v>0</v>
          </cell>
          <cell r="I3928">
            <v>0</v>
          </cell>
          <cell r="J3928">
            <v>0</v>
          </cell>
          <cell r="K3928">
            <v>14</v>
          </cell>
        </row>
        <row r="3929">
          <cell r="F3929">
            <v>0</v>
          </cell>
          <cell r="G3929">
            <v>0</v>
          </cell>
          <cell r="I3929">
            <v>0</v>
          </cell>
          <cell r="J3929">
            <v>0</v>
          </cell>
          <cell r="K3929">
            <v>0</v>
          </cell>
        </row>
        <row r="3930">
          <cell r="F3930">
            <v>0</v>
          </cell>
          <cell r="G3930">
            <v>0</v>
          </cell>
          <cell r="I3930">
            <v>0</v>
          </cell>
          <cell r="J3930">
            <v>0</v>
          </cell>
          <cell r="K3930">
            <v>7</v>
          </cell>
        </row>
        <row r="3931">
          <cell r="F3931">
            <v>0</v>
          </cell>
          <cell r="G3931">
            <v>0</v>
          </cell>
          <cell r="I3931">
            <v>0</v>
          </cell>
          <cell r="J3931">
            <v>0</v>
          </cell>
          <cell r="K3931">
            <v>1006</v>
          </cell>
        </row>
        <row r="3932">
          <cell r="F3932">
            <v>0</v>
          </cell>
          <cell r="G3932">
            <v>0</v>
          </cell>
          <cell r="I3932">
            <v>0</v>
          </cell>
          <cell r="J3932">
            <v>0</v>
          </cell>
          <cell r="K3932">
            <v>89</v>
          </cell>
        </row>
        <row r="3933">
          <cell r="F3933">
            <v>0</v>
          </cell>
          <cell r="G3933">
            <v>0</v>
          </cell>
          <cell r="I3933">
            <v>0</v>
          </cell>
          <cell r="J3933">
            <v>0</v>
          </cell>
          <cell r="K3933">
            <v>201</v>
          </cell>
        </row>
        <row r="3934">
          <cell r="F3934">
            <v>0</v>
          </cell>
          <cell r="G3934">
            <v>0</v>
          </cell>
          <cell r="I3934">
            <v>0</v>
          </cell>
          <cell r="J3934">
            <v>0</v>
          </cell>
          <cell r="K3934">
            <v>42</v>
          </cell>
        </row>
        <row r="3935">
          <cell r="F3935">
            <v>0</v>
          </cell>
          <cell r="G3935">
            <v>0</v>
          </cell>
          <cell r="I3935">
            <v>0</v>
          </cell>
          <cell r="J3935">
            <v>0</v>
          </cell>
          <cell r="K3935">
            <v>913</v>
          </cell>
        </row>
        <row r="3936">
          <cell r="F3936">
            <v>0</v>
          </cell>
          <cell r="G3936">
            <v>0</v>
          </cell>
          <cell r="I3936">
            <v>0</v>
          </cell>
          <cell r="J3936">
            <v>0</v>
          </cell>
          <cell r="K3936">
            <v>-115</v>
          </cell>
        </row>
        <row r="3937">
          <cell r="F3937">
            <v>0</v>
          </cell>
          <cell r="G3937">
            <v>0</v>
          </cell>
          <cell r="I3937">
            <v>0</v>
          </cell>
          <cell r="J3937">
            <v>0</v>
          </cell>
          <cell r="K3937">
            <v>238</v>
          </cell>
        </row>
        <row r="3938">
          <cell r="F3938">
            <v>0</v>
          </cell>
          <cell r="G3938">
            <v>0</v>
          </cell>
          <cell r="I3938">
            <v>0</v>
          </cell>
          <cell r="J3938">
            <v>0</v>
          </cell>
          <cell r="K3938">
            <v>53</v>
          </cell>
        </row>
        <row r="3939">
          <cell r="F3939">
            <v>0</v>
          </cell>
          <cell r="G3939">
            <v>0</v>
          </cell>
          <cell r="I3939">
            <v>0</v>
          </cell>
          <cell r="J3939">
            <v>0</v>
          </cell>
          <cell r="K3939">
            <v>2295</v>
          </cell>
        </row>
        <row r="3940">
          <cell r="F3940">
            <v>0</v>
          </cell>
          <cell r="G3940">
            <v>0</v>
          </cell>
          <cell r="I3940">
            <v>0</v>
          </cell>
          <cell r="J3940">
            <v>0</v>
          </cell>
          <cell r="K3940">
            <v>6336</v>
          </cell>
        </row>
        <row r="3941">
          <cell r="F3941">
            <v>0</v>
          </cell>
          <cell r="G3941">
            <v>0</v>
          </cell>
          <cell r="I3941">
            <v>0</v>
          </cell>
          <cell r="J3941">
            <v>0</v>
          </cell>
          <cell r="K3941">
            <v>258</v>
          </cell>
        </row>
        <row r="3942">
          <cell r="F3942">
            <v>0</v>
          </cell>
          <cell r="G3942">
            <v>0</v>
          </cell>
          <cell r="I3942">
            <v>0</v>
          </cell>
          <cell r="J3942">
            <v>0</v>
          </cell>
          <cell r="K3942">
            <v>879</v>
          </cell>
        </row>
        <row r="3943">
          <cell r="F3943">
            <v>0</v>
          </cell>
          <cell r="G3943">
            <v>0</v>
          </cell>
          <cell r="I3943">
            <v>0</v>
          </cell>
          <cell r="J3943">
            <v>0</v>
          </cell>
          <cell r="K3943">
            <v>404</v>
          </cell>
        </row>
        <row r="3944">
          <cell r="F3944">
            <v>0</v>
          </cell>
          <cell r="G3944">
            <v>0</v>
          </cell>
          <cell r="I3944">
            <v>0</v>
          </cell>
          <cell r="J3944">
            <v>0</v>
          </cell>
          <cell r="K3944">
            <v>18</v>
          </cell>
        </row>
        <row r="3945">
          <cell r="F3945">
            <v>0</v>
          </cell>
          <cell r="G3945">
            <v>0</v>
          </cell>
          <cell r="I3945">
            <v>0</v>
          </cell>
          <cell r="J3945">
            <v>0</v>
          </cell>
          <cell r="K3945">
            <v>130</v>
          </cell>
        </row>
        <row r="3946">
          <cell r="F3946">
            <v>0</v>
          </cell>
          <cell r="G3946">
            <v>0</v>
          </cell>
          <cell r="I3946">
            <v>0</v>
          </cell>
          <cell r="J3946">
            <v>0</v>
          </cell>
          <cell r="K3946">
            <v>553</v>
          </cell>
        </row>
        <row r="3947">
          <cell r="F3947">
            <v>0</v>
          </cell>
          <cell r="G3947">
            <v>0</v>
          </cell>
          <cell r="I3947">
            <v>0</v>
          </cell>
          <cell r="J3947">
            <v>0</v>
          </cell>
          <cell r="K3947">
            <v>7</v>
          </cell>
        </row>
        <row r="3948">
          <cell r="F3948">
            <v>0</v>
          </cell>
          <cell r="G3948">
            <v>0</v>
          </cell>
          <cell r="I3948">
            <v>0</v>
          </cell>
          <cell r="J3948">
            <v>0</v>
          </cell>
          <cell r="K3948">
            <v>21</v>
          </cell>
        </row>
        <row r="3949">
          <cell r="F3949">
            <v>0</v>
          </cell>
          <cell r="G3949">
            <v>0</v>
          </cell>
          <cell r="I3949">
            <v>0</v>
          </cell>
          <cell r="J3949">
            <v>0</v>
          </cell>
          <cell r="K3949">
            <v>6</v>
          </cell>
        </row>
        <row r="3950">
          <cell r="F3950">
            <v>0</v>
          </cell>
          <cell r="G3950">
            <v>0</v>
          </cell>
          <cell r="I3950">
            <v>0</v>
          </cell>
          <cell r="J3950">
            <v>0</v>
          </cell>
          <cell r="K3950">
            <v>9</v>
          </cell>
        </row>
        <row r="3951">
          <cell r="F3951">
            <v>0</v>
          </cell>
          <cell r="G3951">
            <v>0</v>
          </cell>
          <cell r="I3951">
            <v>0</v>
          </cell>
          <cell r="J3951">
            <v>0</v>
          </cell>
          <cell r="K3951">
            <v>465</v>
          </cell>
        </row>
        <row r="3952">
          <cell r="F3952">
            <v>0</v>
          </cell>
          <cell r="G3952">
            <v>0</v>
          </cell>
          <cell r="I3952">
            <v>0</v>
          </cell>
          <cell r="J3952">
            <v>0</v>
          </cell>
          <cell r="K3952">
            <v>679</v>
          </cell>
        </row>
        <row r="3953">
          <cell r="F3953">
            <v>0</v>
          </cell>
          <cell r="G3953">
            <v>0</v>
          </cell>
          <cell r="I3953">
            <v>0</v>
          </cell>
          <cell r="J3953">
            <v>0</v>
          </cell>
          <cell r="K3953">
            <v>8</v>
          </cell>
        </row>
        <row r="3954">
          <cell r="F3954">
            <v>0</v>
          </cell>
          <cell r="G3954">
            <v>0</v>
          </cell>
          <cell r="I3954">
            <v>0</v>
          </cell>
          <cell r="J3954">
            <v>0</v>
          </cell>
          <cell r="K3954">
            <v>755</v>
          </cell>
        </row>
        <row r="3955">
          <cell r="F3955">
            <v>0</v>
          </cell>
          <cell r="G3955">
            <v>0</v>
          </cell>
          <cell r="I3955">
            <v>0</v>
          </cell>
          <cell r="J3955">
            <v>0</v>
          </cell>
          <cell r="K3955">
            <v>585</v>
          </cell>
        </row>
        <row r="3956">
          <cell r="F3956">
            <v>0</v>
          </cell>
          <cell r="G3956">
            <v>0</v>
          </cell>
          <cell r="I3956">
            <v>0</v>
          </cell>
          <cell r="J3956">
            <v>0</v>
          </cell>
          <cell r="K3956">
            <v>405</v>
          </cell>
        </row>
        <row r="3957">
          <cell r="F3957">
            <v>0</v>
          </cell>
          <cell r="G3957">
            <v>0</v>
          </cell>
          <cell r="I3957">
            <v>0</v>
          </cell>
          <cell r="J3957">
            <v>0</v>
          </cell>
          <cell r="K3957">
            <v>19</v>
          </cell>
        </row>
        <row r="3958">
          <cell r="F3958">
            <v>0</v>
          </cell>
          <cell r="G3958">
            <v>0</v>
          </cell>
          <cell r="I3958">
            <v>0</v>
          </cell>
          <cell r="J3958">
            <v>0</v>
          </cell>
          <cell r="K3958">
            <v>179</v>
          </cell>
        </row>
        <row r="3959">
          <cell r="F3959">
            <v>0</v>
          </cell>
          <cell r="G3959">
            <v>0</v>
          </cell>
          <cell r="I3959">
            <v>0</v>
          </cell>
          <cell r="J3959">
            <v>0</v>
          </cell>
          <cell r="K3959">
            <v>49</v>
          </cell>
        </row>
        <row r="3960">
          <cell r="F3960">
            <v>18852191.669999994</v>
          </cell>
          <cell r="G3960">
            <v>0</v>
          </cell>
          <cell r="I3960">
            <v>0</v>
          </cell>
          <cell r="J3960">
            <v>18852191.669999994</v>
          </cell>
          <cell r="K3960">
            <v>15156700</v>
          </cell>
        </row>
        <row r="3961">
          <cell r="F3961">
            <v>33021679.449999999</v>
          </cell>
          <cell r="G3961">
            <v>0</v>
          </cell>
          <cell r="I3961">
            <v>0</v>
          </cell>
          <cell r="J3961">
            <v>33021679.449999999</v>
          </cell>
          <cell r="K3961">
            <v>39867572</v>
          </cell>
        </row>
        <row r="3963">
          <cell r="F3963">
            <v>0</v>
          </cell>
          <cell r="G3963">
            <v>0</v>
          </cell>
          <cell r="I3963">
            <v>0</v>
          </cell>
          <cell r="J3963">
            <v>0</v>
          </cell>
          <cell r="K3963">
            <v>14702331</v>
          </cell>
        </row>
        <row r="3964">
          <cell r="F3964">
            <v>0</v>
          </cell>
          <cell r="G3964">
            <v>0</v>
          </cell>
          <cell r="I3964">
            <v>0</v>
          </cell>
          <cell r="J3964">
            <v>0</v>
          </cell>
          <cell r="K3964">
            <v>531213</v>
          </cell>
        </row>
        <row r="3965">
          <cell r="F3965">
            <v>0</v>
          </cell>
          <cell r="G3965">
            <v>0</v>
          </cell>
          <cell r="I3965">
            <v>0</v>
          </cell>
          <cell r="J3965">
            <v>0</v>
          </cell>
          <cell r="K3965">
            <v>-581268</v>
          </cell>
        </row>
        <row r="3966">
          <cell r="F3966">
            <v>0</v>
          </cell>
          <cell r="G3966">
            <v>0</v>
          </cell>
          <cell r="I3966">
            <v>0</v>
          </cell>
          <cell r="J3966">
            <v>0</v>
          </cell>
          <cell r="K3966">
            <v>167590</v>
          </cell>
        </row>
        <row r="3967">
          <cell r="F3967">
            <v>550702.55000000005</v>
          </cell>
          <cell r="G3967">
            <v>0</v>
          </cell>
          <cell r="I3967">
            <v>0</v>
          </cell>
          <cell r="J3967">
            <v>550702.55000000005</v>
          </cell>
          <cell r="K3967">
            <v>0</v>
          </cell>
        </row>
        <row r="3968">
          <cell r="F3968">
            <v>605144.52</v>
          </cell>
          <cell r="G3968">
            <v>0</v>
          </cell>
          <cell r="I3968">
            <v>0</v>
          </cell>
          <cell r="J3968">
            <v>605144.52</v>
          </cell>
          <cell r="K3968">
            <v>0</v>
          </cell>
        </row>
        <row r="3969">
          <cell r="F3969">
            <v>3748516.24</v>
          </cell>
          <cell r="G3969">
            <v>0</v>
          </cell>
          <cell r="I3969">
            <v>0</v>
          </cell>
          <cell r="J3969">
            <v>3748516.24</v>
          </cell>
          <cell r="K3969">
            <v>4027885</v>
          </cell>
        </row>
        <row r="3970">
          <cell r="F3970">
            <v>2237395.56</v>
          </cell>
          <cell r="G3970">
            <v>0</v>
          </cell>
          <cell r="I3970">
            <v>0</v>
          </cell>
          <cell r="J3970">
            <v>2237395.56</v>
          </cell>
          <cell r="K3970">
            <v>0</v>
          </cell>
        </row>
        <row r="3971">
          <cell r="F3971">
            <v>3209970.61</v>
          </cell>
          <cell r="G3971">
            <v>0</v>
          </cell>
          <cell r="I3971">
            <v>0</v>
          </cell>
          <cell r="J3971">
            <v>3209970.61</v>
          </cell>
          <cell r="K3971">
            <v>2291075</v>
          </cell>
        </row>
        <row r="3972">
          <cell r="F3972">
            <v>0</v>
          </cell>
          <cell r="G3972">
            <v>0</v>
          </cell>
          <cell r="I3972">
            <v>0</v>
          </cell>
          <cell r="J3972">
            <v>0</v>
          </cell>
          <cell r="K3972">
            <v>26100</v>
          </cell>
        </row>
        <row r="3973">
          <cell r="F3973">
            <v>437614</v>
          </cell>
          <cell r="G3973">
            <v>0</v>
          </cell>
          <cell r="I3973">
            <v>0</v>
          </cell>
          <cell r="J3973">
            <v>437614</v>
          </cell>
          <cell r="K3973">
            <v>3376256</v>
          </cell>
        </row>
        <row r="3974">
          <cell r="F3974">
            <v>70617.16</v>
          </cell>
          <cell r="G3974">
            <v>0</v>
          </cell>
          <cell r="I3974">
            <v>0</v>
          </cell>
          <cell r="J3974">
            <v>70617.16</v>
          </cell>
          <cell r="K3974">
            <v>53630</v>
          </cell>
        </row>
        <row r="3975">
          <cell r="F3975">
            <v>217917.03</v>
          </cell>
          <cell r="G3975">
            <v>0</v>
          </cell>
          <cell r="I3975">
            <v>0</v>
          </cell>
          <cell r="J3975">
            <v>217917.03</v>
          </cell>
          <cell r="K3975">
            <v>149539</v>
          </cell>
        </row>
        <row r="3976">
          <cell r="F3976">
            <v>65234.81</v>
          </cell>
          <cell r="G3976">
            <v>0</v>
          </cell>
          <cell r="I3976">
            <v>0</v>
          </cell>
          <cell r="J3976">
            <v>65234.81</v>
          </cell>
          <cell r="K3976">
            <v>44474</v>
          </cell>
        </row>
        <row r="3977">
          <cell r="F3977">
            <v>46800</v>
          </cell>
          <cell r="G3977">
            <v>0</v>
          </cell>
          <cell r="I3977">
            <v>0</v>
          </cell>
          <cell r="J3977">
            <v>46800</v>
          </cell>
          <cell r="K3977">
            <v>0</v>
          </cell>
        </row>
        <row r="3978">
          <cell r="F3978">
            <v>11189912.48</v>
          </cell>
          <cell r="G3978">
            <v>0</v>
          </cell>
          <cell r="I3978">
            <v>0</v>
          </cell>
          <cell r="J3978">
            <v>11189912.48</v>
          </cell>
          <cell r="K3978">
            <v>24788825</v>
          </cell>
        </row>
        <row r="3979">
          <cell r="F3979">
            <v>0</v>
          </cell>
          <cell r="G3979">
            <v>0</v>
          </cell>
          <cell r="I3979">
            <v>0</v>
          </cell>
          <cell r="J3979">
            <v>0</v>
          </cell>
          <cell r="K3979">
            <v>1162624</v>
          </cell>
        </row>
        <row r="3980">
          <cell r="F3980">
            <v>0</v>
          </cell>
          <cell r="G3980">
            <v>0</v>
          </cell>
          <cell r="I3980">
            <v>0</v>
          </cell>
          <cell r="J3980">
            <v>0</v>
          </cell>
          <cell r="K3980">
            <v>52385</v>
          </cell>
        </row>
        <row r="3981">
          <cell r="F3981">
            <v>0</v>
          </cell>
          <cell r="G3981">
            <v>0</v>
          </cell>
          <cell r="I3981">
            <v>0</v>
          </cell>
          <cell r="J3981">
            <v>0</v>
          </cell>
          <cell r="K3981">
            <v>14126</v>
          </cell>
        </row>
        <row r="3982">
          <cell r="F3982">
            <v>47310.12</v>
          </cell>
          <cell r="G3982">
            <v>0</v>
          </cell>
          <cell r="I3982">
            <v>0</v>
          </cell>
          <cell r="J3982">
            <v>47310.12</v>
          </cell>
          <cell r="K3982">
            <v>0</v>
          </cell>
        </row>
        <row r="3983">
          <cell r="F3983">
            <v>78610.240000000005</v>
          </cell>
          <cell r="G3983">
            <v>0</v>
          </cell>
          <cell r="I3983">
            <v>0</v>
          </cell>
          <cell r="J3983">
            <v>78610.240000000005</v>
          </cell>
          <cell r="K3983">
            <v>0</v>
          </cell>
        </row>
        <row r="3984">
          <cell r="F3984">
            <v>316325.34999999998</v>
          </cell>
          <cell r="G3984">
            <v>0</v>
          </cell>
          <cell r="I3984">
            <v>0</v>
          </cell>
          <cell r="J3984">
            <v>316325.34999999998</v>
          </cell>
          <cell r="K3984">
            <v>372552.24</v>
          </cell>
        </row>
        <row r="3985">
          <cell r="F3985">
            <v>195856.5</v>
          </cell>
          <cell r="G3985">
            <v>0</v>
          </cell>
          <cell r="I3985">
            <v>0</v>
          </cell>
          <cell r="J3985">
            <v>195856.5</v>
          </cell>
          <cell r="K3985">
            <v>0</v>
          </cell>
        </row>
        <row r="3986">
          <cell r="F3986">
            <v>226957.27</v>
          </cell>
          <cell r="G3986">
            <v>0</v>
          </cell>
          <cell r="I3986">
            <v>0</v>
          </cell>
          <cell r="J3986">
            <v>226957.27</v>
          </cell>
          <cell r="K3986">
            <v>158944.16</v>
          </cell>
        </row>
        <row r="3987">
          <cell r="F3987">
            <v>39440</v>
          </cell>
          <cell r="G3987">
            <v>0</v>
          </cell>
          <cell r="I3987">
            <v>0</v>
          </cell>
          <cell r="J3987">
            <v>39440</v>
          </cell>
          <cell r="K3987">
            <v>161046.25</v>
          </cell>
        </row>
        <row r="3988">
          <cell r="F3988">
            <v>6735.6</v>
          </cell>
          <cell r="G3988">
            <v>0</v>
          </cell>
          <cell r="I3988">
            <v>0</v>
          </cell>
          <cell r="J3988">
            <v>6735.6</v>
          </cell>
          <cell r="K3988">
            <v>2604.16</v>
          </cell>
        </row>
        <row r="3989">
          <cell r="F3989">
            <v>22602.01</v>
          </cell>
          <cell r="G3989">
            <v>0</v>
          </cell>
          <cell r="I3989">
            <v>0</v>
          </cell>
          <cell r="J3989">
            <v>22602.01</v>
          </cell>
          <cell r="K3989">
            <v>15618.69</v>
          </cell>
        </row>
        <row r="3990">
          <cell r="F3990">
            <v>6886.75</v>
          </cell>
          <cell r="G3990">
            <v>0</v>
          </cell>
          <cell r="I3990">
            <v>0</v>
          </cell>
          <cell r="J3990">
            <v>6886.75</v>
          </cell>
          <cell r="K3990">
            <v>4642.4399999999996</v>
          </cell>
        </row>
        <row r="3991">
          <cell r="F3991">
            <v>940723.84</v>
          </cell>
          <cell r="G3991">
            <v>0</v>
          </cell>
          <cell r="I3991">
            <v>0</v>
          </cell>
          <cell r="J3991">
            <v>940723.84</v>
          </cell>
          <cell r="K3991">
            <v>1944542.94</v>
          </cell>
        </row>
        <row r="3992">
          <cell r="F3992">
            <v>0</v>
          </cell>
          <cell r="G3992">
            <v>0</v>
          </cell>
          <cell r="I3992">
            <v>0</v>
          </cell>
          <cell r="J3992">
            <v>0</v>
          </cell>
          <cell r="K3992">
            <v>1449885</v>
          </cell>
        </row>
        <row r="3993">
          <cell r="F3993">
            <v>0</v>
          </cell>
          <cell r="G3993">
            <v>0</v>
          </cell>
          <cell r="I3993">
            <v>0</v>
          </cell>
          <cell r="J3993">
            <v>0</v>
          </cell>
          <cell r="K3993">
            <v>66735</v>
          </cell>
        </row>
        <row r="3994">
          <cell r="F3994">
            <v>0</v>
          </cell>
          <cell r="G3994">
            <v>0</v>
          </cell>
          <cell r="I3994">
            <v>0</v>
          </cell>
          <cell r="J3994">
            <v>0</v>
          </cell>
          <cell r="K3994">
            <v>12943</v>
          </cell>
        </row>
        <row r="3995">
          <cell r="F3995">
            <v>618.78</v>
          </cell>
          <cell r="G3995">
            <v>0</v>
          </cell>
          <cell r="I3995">
            <v>0</v>
          </cell>
          <cell r="J3995">
            <v>618.78</v>
          </cell>
          <cell r="K3995">
            <v>0</v>
          </cell>
        </row>
        <row r="3996">
          <cell r="F3996">
            <v>65320.95</v>
          </cell>
          <cell r="G3996">
            <v>0</v>
          </cell>
          <cell r="I3996">
            <v>0</v>
          </cell>
          <cell r="J3996">
            <v>65320.95</v>
          </cell>
          <cell r="K3996">
            <v>0</v>
          </cell>
        </row>
        <row r="3997">
          <cell r="F3997">
            <v>1.21</v>
          </cell>
          <cell r="G3997">
            <v>0</v>
          </cell>
          <cell r="I3997">
            <v>0</v>
          </cell>
          <cell r="J3997">
            <v>1.21</v>
          </cell>
          <cell r="K3997">
            <v>0</v>
          </cell>
        </row>
        <row r="3998">
          <cell r="F3998">
            <v>123316.15</v>
          </cell>
          <cell r="G3998">
            <v>0</v>
          </cell>
          <cell r="I3998">
            <v>0</v>
          </cell>
          <cell r="J3998">
            <v>123316.15</v>
          </cell>
          <cell r="K3998">
            <v>0</v>
          </cell>
        </row>
        <row r="3999">
          <cell r="F3999">
            <v>588578.97</v>
          </cell>
          <cell r="G3999">
            <v>0</v>
          </cell>
          <cell r="I3999">
            <v>0</v>
          </cell>
          <cell r="J3999">
            <v>588578.97</v>
          </cell>
          <cell r="K3999">
            <v>483101</v>
          </cell>
        </row>
        <row r="4000">
          <cell r="F4000">
            <v>441489.11</v>
          </cell>
          <cell r="G4000">
            <v>0</v>
          </cell>
          <cell r="I4000">
            <v>0</v>
          </cell>
          <cell r="J4000">
            <v>441489.11</v>
          </cell>
          <cell r="K4000">
            <v>0</v>
          </cell>
        </row>
        <row r="4001">
          <cell r="F4001">
            <v>353132.43</v>
          </cell>
          <cell r="G4001">
            <v>0</v>
          </cell>
          <cell r="I4001">
            <v>0</v>
          </cell>
          <cell r="J4001">
            <v>353132.43</v>
          </cell>
          <cell r="K4001">
            <v>172682</v>
          </cell>
        </row>
        <row r="4002">
          <cell r="F4002">
            <v>0</v>
          </cell>
          <cell r="G4002">
            <v>0</v>
          </cell>
          <cell r="I4002">
            <v>0</v>
          </cell>
          <cell r="J4002">
            <v>0</v>
          </cell>
          <cell r="K4002">
            <v>4500</v>
          </cell>
        </row>
        <row r="4003">
          <cell r="F4003">
            <v>54044.5</v>
          </cell>
          <cell r="G4003">
            <v>0</v>
          </cell>
          <cell r="I4003">
            <v>0</v>
          </cell>
          <cell r="J4003">
            <v>54044.5</v>
          </cell>
          <cell r="K4003">
            <v>144736</v>
          </cell>
        </row>
        <row r="4004">
          <cell r="F4004">
            <v>10983.6</v>
          </cell>
          <cell r="G4004">
            <v>0</v>
          </cell>
          <cell r="I4004">
            <v>0</v>
          </cell>
          <cell r="J4004">
            <v>10983.6</v>
          </cell>
          <cell r="K4004">
            <v>3959</v>
          </cell>
        </row>
        <row r="4005">
          <cell r="F4005">
            <v>38889.42</v>
          </cell>
          <cell r="G4005">
            <v>0</v>
          </cell>
          <cell r="I4005">
            <v>0</v>
          </cell>
          <cell r="J4005">
            <v>38889.42</v>
          </cell>
          <cell r="K4005">
            <v>19470</v>
          </cell>
        </row>
        <row r="4006">
          <cell r="F4006">
            <v>11656.4</v>
          </cell>
          <cell r="G4006">
            <v>0</v>
          </cell>
          <cell r="I4006">
            <v>0</v>
          </cell>
          <cell r="J4006">
            <v>11656.4</v>
          </cell>
          <cell r="K4006">
            <v>6246</v>
          </cell>
        </row>
        <row r="4007">
          <cell r="F4007">
            <v>1688031.52</v>
          </cell>
          <cell r="G4007">
            <v>0</v>
          </cell>
          <cell r="I4007">
            <v>0</v>
          </cell>
          <cell r="J4007">
            <v>1688031.52</v>
          </cell>
          <cell r="K4007">
            <v>2364257</v>
          </cell>
        </row>
        <row r="4008">
          <cell r="F4008">
            <v>0</v>
          </cell>
          <cell r="G4008">
            <v>0</v>
          </cell>
          <cell r="I4008">
            <v>0</v>
          </cell>
          <cell r="J4008">
            <v>0</v>
          </cell>
          <cell r="K4008">
            <v>470661</v>
          </cell>
        </row>
        <row r="4009">
          <cell r="F4009">
            <v>0</v>
          </cell>
          <cell r="G4009">
            <v>0</v>
          </cell>
          <cell r="I4009">
            <v>0</v>
          </cell>
          <cell r="J4009">
            <v>0</v>
          </cell>
          <cell r="K4009">
            <v>21671</v>
          </cell>
        </row>
        <row r="4010">
          <cell r="F4010">
            <v>0</v>
          </cell>
          <cell r="G4010">
            <v>0</v>
          </cell>
          <cell r="I4010">
            <v>0</v>
          </cell>
          <cell r="J4010">
            <v>0</v>
          </cell>
          <cell r="K4010">
            <v>9668</v>
          </cell>
        </row>
        <row r="4011">
          <cell r="F4011">
            <v>13982.92</v>
          </cell>
          <cell r="G4011">
            <v>0</v>
          </cell>
          <cell r="I4011">
            <v>0</v>
          </cell>
          <cell r="J4011">
            <v>13982.92</v>
          </cell>
          <cell r="K4011">
            <v>0</v>
          </cell>
        </row>
        <row r="4012">
          <cell r="F4012">
            <v>76109.69</v>
          </cell>
          <cell r="G4012">
            <v>0</v>
          </cell>
          <cell r="I4012">
            <v>0</v>
          </cell>
          <cell r="J4012">
            <v>76109.69</v>
          </cell>
          <cell r="K4012">
            <v>0</v>
          </cell>
        </row>
        <row r="4013">
          <cell r="F4013">
            <v>168456.3</v>
          </cell>
          <cell r="G4013">
            <v>0</v>
          </cell>
          <cell r="I4013">
            <v>0</v>
          </cell>
          <cell r="J4013">
            <v>168456.3</v>
          </cell>
          <cell r="K4013">
            <v>194932</v>
          </cell>
        </row>
        <row r="4014">
          <cell r="F4014">
            <v>52572.3</v>
          </cell>
          <cell r="G4014">
            <v>0</v>
          </cell>
          <cell r="I4014">
            <v>0</v>
          </cell>
          <cell r="J4014">
            <v>52572.3</v>
          </cell>
          <cell r="K4014">
            <v>0</v>
          </cell>
        </row>
        <row r="4015">
          <cell r="F4015">
            <v>52872.49</v>
          </cell>
          <cell r="G4015">
            <v>0</v>
          </cell>
          <cell r="I4015">
            <v>0</v>
          </cell>
          <cell r="J4015">
            <v>52872.49</v>
          </cell>
          <cell r="K4015">
            <v>32950</v>
          </cell>
        </row>
        <row r="4016">
          <cell r="F4016">
            <v>27283</v>
          </cell>
          <cell r="G4016">
            <v>0</v>
          </cell>
          <cell r="I4016">
            <v>0</v>
          </cell>
          <cell r="J4016">
            <v>27283</v>
          </cell>
          <cell r="K4016">
            <v>99900</v>
          </cell>
        </row>
        <row r="4017">
          <cell r="F4017">
            <v>4567.68</v>
          </cell>
          <cell r="G4017">
            <v>0</v>
          </cell>
          <cell r="I4017">
            <v>0</v>
          </cell>
          <cell r="J4017">
            <v>4567.68</v>
          </cell>
          <cell r="K4017">
            <v>2453</v>
          </cell>
        </row>
        <row r="4018">
          <cell r="F4018">
            <v>8812.58</v>
          </cell>
          <cell r="G4018">
            <v>0</v>
          </cell>
          <cell r="I4018">
            <v>0</v>
          </cell>
          <cell r="J4018">
            <v>8812.58</v>
          </cell>
          <cell r="K4018">
            <v>7586</v>
          </cell>
        </row>
        <row r="4019">
          <cell r="F4019">
            <v>2620.8000000000002</v>
          </cell>
          <cell r="G4019">
            <v>0</v>
          </cell>
          <cell r="I4019">
            <v>0</v>
          </cell>
          <cell r="J4019">
            <v>2620.8000000000002</v>
          </cell>
          <cell r="K4019">
            <v>1866</v>
          </cell>
        </row>
        <row r="4020">
          <cell r="F4020">
            <v>407277.76</v>
          </cell>
          <cell r="G4020">
            <v>0</v>
          </cell>
          <cell r="I4020">
            <v>0</v>
          </cell>
          <cell r="J4020">
            <v>407277.76</v>
          </cell>
          <cell r="K4020">
            <v>841687</v>
          </cell>
        </row>
        <row r="4021">
          <cell r="F4021">
            <v>-16267.56</v>
          </cell>
          <cell r="G4021">
            <v>0</v>
          </cell>
          <cell r="I4021">
            <v>0</v>
          </cell>
          <cell r="J4021">
            <v>-16267.56</v>
          </cell>
          <cell r="K4021">
            <v>0</v>
          </cell>
        </row>
        <row r="4022">
          <cell r="F4022">
            <v>2623715.65</v>
          </cell>
          <cell r="G4022">
            <v>0</v>
          </cell>
          <cell r="I4022">
            <v>0</v>
          </cell>
          <cell r="J4022">
            <v>2623715.65</v>
          </cell>
          <cell r="K4022">
            <v>812875</v>
          </cell>
        </row>
        <row r="4023">
          <cell r="F4023">
            <v>6047103.5899999999</v>
          </cell>
          <cell r="G4023">
            <v>0</v>
          </cell>
          <cell r="I4023">
            <v>0</v>
          </cell>
          <cell r="J4023">
            <v>6047103.5899999999</v>
          </cell>
          <cell r="K4023">
            <v>1865638</v>
          </cell>
        </row>
        <row r="4024">
          <cell r="F4024">
            <v>489268.99</v>
          </cell>
          <cell r="G4024">
            <v>0</v>
          </cell>
          <cell r="I4024">
            <v>0</v>
          </cell>
          <cell r="J4024">
            <v>489268.99</v>
          </cell>
          <cell r="K4024">
            <v>0</v>
          </cell>
        </row>
        <row r="4025">
          <cell r="F4025">
            <v>1578946.45</v>
          </cell>
          <cell r="G4025">
            <v>0</v>
          </cell>
          <cell r="I4025">
            <v>0</v>
          </cell>
          <cell r="J4025">
            <v>1578946.45</v>
          </cell>
          <cell r="K4025">
            <v>0</v>
          </cell>
        </row>
        <row r="4026">
          <cell r="F4026">
            <v>1862587.75</v>
          </cell>
          <cell r="G4026">
            <v>0</v>
          </cell>
          <cell r="I4026">
            <v>0</v>
          </cell>
          <cell r="J4026">
            <v>1862587.75</v>
          </cell>
          <cell r="K4026">
            <v>0</v>
          </cell>
        </row>
        <row r="4027">
          <cell r="F4027">
            <v>3342036.08</v>
          </cell>
          <cell r="G4027">
            <v>0</v>
          </cell>
          <cell r="I4027">
            <v>0</v>
          </cell>
          <cell r="J4027">
            <v>3342036.08</v>
          </cell>
          <cell r="K4027">
            <v>631513</v>
          </cell>
        </row>
        <row r="4028">
          <cell r="F4028">
            <v>98210.91</v>
          </cell>
          <cell r="G4028">
            <v>0</v>
          </cell>
          <cell r="I4028">
            <v>0</v>
          </cell>
          <cell r="J4028">
            <v>98210.91</v>
          </cell>
          <cell r="K4028">
            <v>29841</v>
          </cell>
        </row>
        <row r="4029">
          <cell r="F4029">
            <v>0</v>
          </cell>
          <cell r="G4029">
            <v>0</v>
          </cell>
          <cell r="I4029">
            <v>0</v>
          </cell>
          <cell r="J4029">
            <v>0</v>
          </cell>
          <cell r="K4029">
            <v>1</v>
          </cell>
        </row>
        <row r="4030">
          <cell r="F4030">
            <v>0</v>
          </cell>
          <cell r="G4030">
            <v>0</v>
          </cell>
          <cell r="I4030">
            <v>0</v>
          </cell>
          <cell r="J4030">
            <v>0</v>
          </cell>
          <cell r="K4030">
            <v>2245773</v>
          </cell>
        </row>
        <row r="4031">
          <cell r="F4031">
            <v>0</v>
          </cell>
          <cell r="G4031">
            <v>0</v>
          </cell>
          <cell r="I4031">
            <v>0</v>
          </cell>
          <cell r="J4031">
            <v>0</v>
          </cell>
          <cell r="K4031">
            <v>5577014</v>
          </cell>
        </row>
        <row r="4032">
          <cell r="F4032">
            <v>0</v>
          </cell>
          <cell r="G4032">
            <v>0</v>
          </cell>
          <cell r="I4032">
            <v>0</v>
          </cell>
          <cell r="J4032">
            <v>0</v>
          </cell>
          <cell r="K4032">
            <v>1973017</v>
          </cell>
        </row>
        <row r="4033">
          <cell r="F4033">
            <v>0</v>
          </cell>
          <cell r="G4033">
            <v>0</v>
          </cell>
          <cell r="I4033">
            <v>0</v>
          </cell>
          <cell r="J4033">
            <v>0</v>
          </cell>
          <cell r="K4033">
            <v>85975</v>
          </cell>
        </row>
        <row r="4034">
          <cell r="F4034">
            <v>0</v>
          </cell>
          <cell r="G4034">
            <v>0</v>
          </cell>
          <cell r="I4034">
            <v>0</v>
          </cell>
          <cell r="J4034">
            <v>0</v>
          </cell>
          <cell r="K4034">
            <v>0</v>
          </cell>
        </row>
        <row r="4035">
          <cell r="F4035">
            <v>0</v>
          </cell>
          <cell r="G4035">
            <v>0</v>
          </cell>
          <cell r="I4035">
            <v>0</v>
          </cell>
          <cell r="J4035">
            <v>0</v>
          </cell>
          <cell r="K4035">
            <v>0</v>
          </cell>
        </row>
        <row r="4036">
          <cell r="F4036">
            <v>0</v>
          </cell>
          <cell r="G4036">
            <v>0</v>
          </cell>
          <cell r="I4036">
            <v>0</v>
          </cell>
          <cell r="J4036">
            <v>0</v>
          </cell>
          <cell r="K4036">
            <v>0</v>
          </cell>
        </row>
        <row r="4037">
          <cell r="F4037">
            <v>0</v>
          </cell>
          <cell r="G4037">
            <v>0</v>
          </cell>
          <cell r="I4037">
            <v>0</v>
          </cell>
          <cell r="J4037">
            <v>0</v>
          </cell>
          <cell r="K4037">
            <v>0</v>
          </cell>
        </row>
        <row r="4038">
          <cell r="F4038">
            <v>0</v>
          </cell>
          <cell r="G4038">
            <v>0</v>
          </cell>
          <cell r="I4038">
            <v>0</v>
          </cell>
          <cell r="J4038">
            <v>0</v>
          </cell>
          <cell r="K4038">
            <v>0</v>
          </cell>
        </row>
        <row r="4039">
          <cell r="F4039">
            <v>0</v>
          </cell>
          <cell r="G4039">
            <v>0</v>
          </cell>
          <cell r="I4039">
            <v>0</v>
          </cell>
          <cell r="J4039">
            <v>0</v>
          </cell>
          <cell r="K4039">
            <v>221203</v>
          </cell>
        </row>
        <row r="4040">
          <cell r="F4040">
            <v>16025601.859999999</v>
          </cell>
          <cell r="G4040">
            <v>0</v>
          </cell>
          <cell r="I4040">
            <v>0</v>
          </cell>
          <cell r="J4040">
            <v>16025601.859999999</v>
          </cell>
          <cell r="K4040">
            <v>13442850</v>
          </cell>
        </row>
        <row r="4041">
          <cell r="F4041">
            <v>30251547.459999997</v>
          </cell>
          <cell r="G4041">
            <v>0</v>
          </cell>
          <cell r="I4041">
            <v>0</v>
          </cell>
          <cell r="J4041">
            <v>30251547.459999997</v>
          </cell>
          <cell r="K4041">
            <v>43382161.939999998</v>
          </cell>
        </row>
        <row r="4043">
          <cell r="F4043">
            <v>24562.77</v>
          </cell>
          <cell r="G4043">
            <v>0</v>
          </cell>
          <cell r="I4043">
            <v>0</v>
          </cell>
          <cell r="J4043">
            <v>24562.77</v>
          </cell>
          <cell r="K4043">
            <v>-22417</v>
          </cell>
        </row>
        <row r="4044">
          <cell r="F4044">
            <v>34.979999999999997</v>
          </cell>
          <cell r="G4044">
            <v>0</v>
          </cell>
          <cell r="I4044">
            <v>0</v>
          </cell>
          <cell r="J4044">
            <v>34.979999999999997</v>
          </cell>
          <cell r="K4044">
            <v>29</v>
          </cell>
        </row>
        <row r="4045">
          <cell r="F4045">
            <v>755.13</v>
          </cell>
          <cell r="G4045">
            <v>0</v>
          </cell>
          <cell r="I4045">
            <v>0</v>
          </cell>
          <cell r="J4045">
            <v>755.13</v>
          </cell>
          <cell r="K4045">
            <v>52592</v>
          </cell>
        </row>
        <row r="4046">
          <cell r="F4046">
            <v>0</v>
          </cell>
          <cell r="G4046">
            <v>0</v>
          </cell>
          <cell r="I4046">
            <v>0</v>
          </cell>
          <cell r="J4046">
            <v>0</v>
          </cell>
          <cell r="K4046">
            <v>123693</v>
          </cell>
        </row>
        <row r="4047">
          <cell r="F4047">
            <v>0</v>
          </cell>
          <cell r="G4047">
            <v>0</v>
          </cell>
          <cell r="I4047">
            <v>0</v>
          </cell>
          <cell r="J4047">
            <v>0</v>
          </cell>
          <cell r="K4047">
            <v>-1562</v>
          </cell>
        </row>
        <row r="4048">
          <cell r="F4048">
            <v>0</v>
          </cell>
          <cell r="G4048">
            <v>0</v>
          </cell>
          <cell r="I4048">
            <v>0</v>
          </cell>
          <cell r="J4048">
            <v>0</v>
          </cell>
          <cell r="K4048">
            <v>82546</v>
          </cell>
        </row>
        <row r="4049">
          <cell r="F4049">
            <v>0</v>
          </cell>
          <cell r="G4049">
            <v>0</v>
          </cell>
          <cell r="I4049">
            <v>0</v>
          </cell>
          <cell r="J4049">
            <v>0</v>
          </cell>
          <cell r="K4049">
            <v>216511</v>
          </cell>
        </row>
        <row r="4050">
          <cell r="F4050">
            <v>0</v>
          </cell>
          <cell r="G4050">
            <v>0</v>
          </cell>
          <cell r="I4050">
            <v>0</v>
          </cell>
          <cell r="J4050">
            <v>0</v>
          </cell>
          <cell r="K4050">
            <v>-98</v>
          </cell>
        </row>
        <row r="4051">
          <cell r="F4051">
            <v>25352.880000000001</v>
          </cell>
          <cell r="G4051">
            <v>0</v>
          </cell>
          <cell r="I4051">
            <v>0</v>
          </cell>
          <cell r="J4051">
            <v>25352.880000000001</v>
          </cell>
          <cell r="K4051">
            <v>451294</v>
          </cell>
        </row>
        <row r="4052">
          <cell r="F4052">
            <v>234.33</v>
          </cell>
          <cell r="G4052">
            <v>0</v>
          </cell>
          <cell r="I4052">
            <v>0</v>
          </cell>
          <cell r="J4052">
            <v>234.33</v>
          </cell>
          <cell r="K4052">
            <v>35298</v>
          </cell>
        </row>
        <row r="4053">
          <cell r="F4053">
            <v>3636211.72</v>
          </cell>
          <cell r="G4053">
            <v>0</v>
          </cell>
          <cell r="I4053">
            <v>0</v>
          </cell>
          <cell r="J4053">
            <v>3636211.72</v>
          </cell>
          <cell r="K4053">
            <v>6721572</v>
          </cell>
        </row>
        <row r="4054">
          <cell r="F4054">
            <v>2098439.39</v>
          </cell>
          <cell r="G4054">
            <v>0</v>
          </cell>
          <cell r="I4054">
            <v>0</v>
          </cell>
          <cell r="J4054">
            <v>2098439.39</v>
          </cell>
          <cell r="K4054">
            <v>1852327</v>
          </cell>
        </row>
        <row r="4055">
          <cell r="F4055">
            <v>546502.37</v>
          </cell>
          <cell r="G4055">
            <v>0</v>
          </cell>
          <cell r="I4055">
            <v>0</v>
          </cell>
          <cell r="J4055">
            <v>546502.37</v>
          </cell>
          <cell r="K4055">
            <v>588726</v>
          </cell>
        </row>
        <row r="4056">
          <cell r="F4056">
            <v>24631.8</v>
          </cell>
          <cell r="G4056">
            <v>0</v>
          </cell>
          <cell r="I4056">
            <v>0</v>
          </cell>
          <cell r="J4056">
            <v>24631.8</v>
          </cell>
          <cell r="K4056">
            <v>32842</v>
          </cell>
        </row>
        <row r="4057">
          <cell r="F4057">
            <v>681712.12</v>
          </cell>
          <cell r="G4057">
            <v>0</v>
          </cell>
          <cell r="I4057">
            <v>0</v>
          </cell>
          <cell r="J4057">
            <v>681712.12</v>
          </cell>
          <cell r="K4057">
            <v>906332</v>
          </cell>
        </row>
        <row r="4058">
          <cell r="F4058">
            <v>1634.24</v>
          </cell>
          <cell r="G4058">
            <v>0</v>
          </cell>
          <cell r="I4058">
            <v>0</v>
          </cell>
          <cell r="J4058">
            <v>1634.24</v>
          </cell>
          <cell r="K4058">
            <v>-5218</v>
          </cell>
        </row>
        <row r="4059">
          <cell r="F4059">
            <v>-926841.68</v>
          </cell>
          <cell r="G4059">
            <v>0</v>
          </cell>
          <cell r="I4059">
            <v>0</v>
          </cell>
          <cell r="J4059">
            <v>-926841.68</v>
          </cell>
          <cell r="K4059">
            <v>737625</v>
          </cell>
        </row>
        <row r="4060">
          <cell r="F4060">
            <v>0</v>
          </cell>
          <cell r="G4060">
            <v>0</v>
          </cell>
          <cell r="I4060">
            <v>0</v>
          </cell>
          <cell r="J4060">
            <v>0</v>
          </cell>
          <cell r="K4060">
            <v>7696224</v>
          </cell>
        </row>
        <row r="4061">
          <cell r="F4061">
            <v>0</v>
          </cell>
          <cell r="G4061">
            <v>0</v>
          </cell>
          <cell r="I4061">
            <v>0</v>
          </cell>
          <cell r="J4061">
            <v>0</v>
          </cell>
          <cell r="K4061">
            <v>694426</v>
          </cell>
        </row>
        <row r="4062">
          <cell r="F4062">
            <v>0</v>
          </cell>
          <cell r="G4062">
            <v>0</v>
          </cell>
          <cell r="I4062">
            <v>0</v>
          </cell>
          <cell r="J4062">
            <v>0</v>
          </cell>
          <cell r="K4062">
            <v>21431</v>
          </cell>
        </row>
        <row r="4063">
          <cell r="F4063">
            <v>0</v>
          </cell>
          <cell r="G4063">
            <v>0</v>
          </cell>
          <cell r="I4063">
            <v>0</v>
          </cell>
          <cell r="J4063">
            <v>0</v>
          </cell>
          <cell r="K4063">
            <v>36734</v>
          </cell>
        </row>
        <row r="4064">
          <cell r="F4064">
            <v>0</v>
          </cell>
          <cell r="G4064">
            <v>0</v>
          </cell>
          <cell r="I4064">
            <v>0</v>
          </cell>
          <cell r="J4064">
            <v>0</v>
          </cell>
          <cell r="K4064">
            <v>7052</v>
          </cell>
        </row>
        <row r="4065">
          <cell r="F4065">
            <v>0</v>
          </cell>
          <cell r="G4065">
            <v>0</v>
          </cell>
          <cell r="I4065">
            <v>0</v>
          </cell>
          <cell r="J4065">
            <v>0</v>
          </cell>
          <cell r="K4065">
            <v>173796</v>
          </cell>
        </row>
        <row r="4066">
          <cell r="F4066">
            <v>0</v>
          </cell>
          <cell r="G4066">
            <v>0</v>
          </cell>
          <cell r="I4066">
            <v>0</v>
          </cell>
          <cell r="J4066">
            <v>0</v>
          </cell>
          <cell r="K4066">
            <v>-19535</v>
          </cell>
        </row>
        <row r="4067">
          <cell r="F4067">
            <v>0</v>
          </cell>
          <cell r="G4067">
            <v>0</v>
          </cell>
          <cell r="I4067">
            <v>0</v>
          </cell>
          <cell r="J4067">
            <v>0</v>
          </cell>
          <cell r="K4067">
            <v>1590114</v>
          </cell>
        </row>
        <row r="4068">
          <cell r="F4068">
            <v>6062524.290000001</v>
          </cell>
          <cell r="G4068">
            <v>0</v>
          </cell>
          <cell r="I4068">
            <v>0</v>
          </cell>
          <cell r="J4068">
            <v>6062524.290000001</v>
          </cell>
          <cell r="K4068">
            <v>21069746</v>
          </cell>
        </row>
        <row r="4069">
          <cell r="F4069">
            <v>92.64</v>
          </cell>
          <cell r="G4069">
            <v>0</v>
          </cell>
          <cell r="I4069">
            <v>0</v>
          </cell>
          <cell r="J4069">
            <v>92.64</v>
          </cell>
          <cell r="K4069">
            <v>139</v>
          </cell>
        </row>
        <row r="4070">
          <cell r="F4070">
            <v>209.97</v>
          </cell>
          <cell r="G4070">
            <v>0</v>
          </cell>
          <cell r="I4070">
            <v>0</v>
          </cell>
          <cell r="J4070">
            <v>209.97</v>
          </cell>
          <cell r="K4070">
            <v>0</v>
          </cell>
        </row>
        <row r="4071">
          <cell r="F4071">
            <v>0</v>
          </cell>
          <cell r="G4071">
            <v>0</v>
          </cell>
          <cell r="I4071">
            <v>0</v>
          </cell>
          <cell r="J4071">
            <v>0</v>
          </cell>
          <cell r="K4071">
            <v>47</v>
          </cell>
        </row>
        <row r="4072">
          <cell r="F4072">
            <v>302.61</v>
          </cell>
          <cell r="G4072">
            <v>0</v>
          </cell>
          <cell r="I4072">
            <v>0</v>
          </cell>
          <cell r="J4072">
            <v>302.61</v>
          </cell>
          <cell r="K4072">
            <v>186</v>
          </cell>
        </row>
        <row r="4073">
          <cell r="F4073">
            <v>408713.02</v>
          </cell>
          <cell r="G4073">
            <v>0</v>
          </cell>
          <cell r="I4073">
            <v>0</v>
          </cell>
          <cell r="J4073">
            <v>408713.02</v>
          </cell>
          <cell r="K4073">
            <v>79791.509999999995</v>
          </cell>
        </row>
        <row r="4074">
          <cell r="F4074">
            <v>267085.5</v>
          </cell>
          <cell r="G4074">
            <v>0</v>
          </cell>
          <cell r="I4074">
            <v>0</v>
          </cell>
          <cell r="J4074">
            <v>267085.5</v>
          </cell>
          <cell r="K4074">
            <v>205329.64</v>
          </cell>
        </row>
        <row r="4075">
          <cell r="F4075">
            <v>116255.54</v>
          </cell>
          <cell r="G4075">
            <v>0</v>
          </cell>
          <cell r="I4075">
            <v>0</v>
          </cell>
          <cell r="J4075">
            <v>116255.54</v>
          </cell>
          <cell r="K4075">
            <v>578208.51</v>
          </cell>
        </row>
        <row r="4076">
          <cell r="F4076">
            <v>200848.1</v>
          </cell>
          <cell r="G4076">
            <v>0</v>
          </cell>
          <cell r="I4076">
            <v>0</v>
          </cell>
          <cell r="J4076">
            <v>200848.1</v>
          </cell>
          <cell r="K4076">
            <v>244867.32</v>
          </cell>
        </row>
        <row r="4077">
          <cell r="F4077">
            <v>482208.72</v>
          </cell>
          <cell r="G4077">
            <v>0</v>
          </cell>
          <cell r="I4077">
            <v>0</v>
          </cell>
          <cell r="J4077">
            <v>482208.72</v>
          </cell>
          <cell r="K4077">
            <v>3164986.43</v>
          </cell>
        </row>
        <row r="4078">
          <cell r="F4078">
            <v>0</v>
          </cell>
          <cell r="G4078">
            <v>0</v>
          </cell>
          <cell r="I4078">
            <v>0</v>
          </cell>
          <cell r="J4078">
            <v>0</v>
          </cell>
          <cell r="K4078">
            <v>148514</v>
          </cell>
        </row>
        <row r="4079">
          <cell r="F4079">
            <v>0</v>
          </cell>
          <cell r="G4079">
            <v>0</v>
          </cell>
          <cell r="I4079">
            <v>0</v>
          </cell>
          <cell r="J4079">
            <v>0</v>
          </cell>
          <cell r="K4079">
            <v>738799</v>
          </cell>
        </row>
        <row r="4080">
          <cell r="F4080">
            <v>0</v>
          </cell>
          <cell r="G4080">
            <v>0</v>
          </cell>
          <cell r="I4080">
            <v>0</v>
          </cell>
          <cell r="J4080">
            <v>0</v>
          </cell>
          <cell r="K4080">
            <v>122434</v>
          </cell>
        </row>
        <row r="4081">
          <cell r="F4081">
            <v>0</v>
          </cell>
          <cell r="G4081">
            <v>0</v>
          </cell>
          <cell r="I4081">
            <v>0</v>
          </cell>
          <cell r="J4081">
            <v>0</v>
          </cell>
          <cell r="K4081">
            <v>701552</v>
          </cell>
        </row>
        <row r="4082">
          <cell r="F4082">
            <v>0</v>
          </cell>
          <cell r="G4082">
            <v>0</v>
          </cell>
          <cell r="I4082">
            <v>0</v>
          </cell>
          <cell r="J4082">
            <v>0</v>
          </cell>
          <cell r="K4082">
            <v>-807</v>
          </cell>
        </row>
        <row r="4083">
          <cell r="F4083">
            <v>0</v>
          </cell>
          <cell r="G4083">
            <v>0</v>
          </cell>
          <cell r="I4083">
            <v>0</v>
          </cell>
          <cell r="J4083">
            <v>0</v>
          </cell>
          <cell r="K4083">
            <v>224</v>
          </cell>
        </row>
        <row r="4084">
          <cell r="F4084">
            <v>0</v>
          </cell>
          <cell r="G4084">
            <v>0</v>
          </cell>
          <cell r="I4084">
            <v>0</v>
          </cell>
          <cell r="J4084">
            <v>0</v>
          </cell>
          <cell r="K4084">
            <v>81180</v>
          </cell>
        </row>
        <row r="4085">
          <cell r="F4085">
            <v>1475110.88</v>
          </cell>
          <cell r="G4085">
            <v>0</v>
          </cell>
          <cell r="I4085">
            <v>0</v>
          </cell>
          <cell r="J4085">
            <v>1475110.88</v>
          </cell>
          <cell r="K4085">
            <v>6065079.4100000001</v>
          </cell>
        </row>
        <row r="4086">
          <cell r="F4086">
            <v>800.07</v>
          </cell>
          <cell r="G4086">
            <v>0</v>
          </cell>
          <cell r="I4086">
            <v>0</v>
          </cell>
          <cell r="J4086">
            <v>800.07</v>
          </cell>
          <cell r="K4086">
            <v>21344</v>
          </cell>
        </row>
        <row r="4087">
          <cell r="F4087">
            <v>597054.59</v>
          </cell>
          <cell r="G4087">
            <v>0</v>
          </cell>
          <cell r="I4087">
            <v>0</v>
          </cell>
          <cell r="J4087">
            <v>597054.59</v>
          </cell>
          <cell r="K4087">
            <v>583661</v>
          </cell>
        </row>
        <row r="4088">
          <cell r="F4088">
            <v>809494.38</v>
          </cell>
          <cell r="G4088">
            <v>0</v>
          </cell>
          <cell r="I4088">
            <v>0</v>
          </cell>
          <cell r="J4088">
            <v>809494.38</v>
          </cell>
          <cell r="K4088">
            <v>358784</v>
          </cell>
        </row>
        <row r="4089">
          <cell r="F4089">
            <v>258151.07</v>
          </cell>
          <cell r="G4089">
            <v>0</v>
          </cell>
          <cell r="I4089">
            <v>0</v>
          </cell>
          <cell r="J4089">
            <v>258151.07</v>
          </cell>
          <cell r="K4089">
            <v>140770</v>
          </cell>
        </row>
        <row r="4090">
          <cell r="F4090">
            <v>387119.96</v>
          </cell>
          <cell r="G4090">
            <v>0</v>
          </cell>
          <cell r="I4090">
            <v>0</v>
          </cell>
          <cell r="J4090">
            <v>387119.96</v>
          </cell>
          <cell r="K4090">
            <v>388519</v>
          </cell>
        </row>
        <row r="4091">
          <cell r="F4091">
            <v>117216.67</v>
          </cell>
          <cell r="G4091">
            <v>0</v>
          </cell>
          <cell r="I4091">
            <v>0</v>
          </cell>
          <cell r="J4091">
            <v>117216.67</v>
          </cell>
          <cell r="K4091">
            <v>0</v>
          </cell>
        </row>
        <row r="4092">
          <cell r="F4092">
            <v>557625.68999999994</v>
          </cell>
          <cell r="G4092">
            <v>0</v>
          </cell>
          <cell r="I4092">
            <v>0</v>
          </cell>
          <cell r="J4092">
            <v>557625.68999999994</v>
          </cell>
          <cell r="K4092">
            <v>488811</v>
          </cell>
        </row>
        <row r="4093">
          <cell r="F4093">
            <v>937733.36</v>
          </cell>
          <cell r="G4093">
            <v>0</v>
          </cell>
          <cell r="I4093">
            <v>0</v>
          </cell>
          <cell r="J4093">
            <v>937733.36</v>
          </cell>
          <cell r="K4093">
            <v>468867</v>
          </cell>
        </row>
        <row r="4094">
          <cell r="F4094">
            <v>0</v>
          </cell>
          <cell r="G4094">
            <v>0</v>
          </cell>
          <cell r="I4094">
            <v>0</v>
          </cell>
          <cell r="J4094">
            <v>0</v>
          </cell>
          <cell r="K4094">
            <v>54399</v>
          </cell>
        </row>
        <row r="4095">
          <cell r="F4095">
            <v>0</v>
          </cell>
          <cell r="G4095">
            <v>0</v>
          </cell>
          <cell r="I4095">
            <v>0</v>
          </cell>
          <cell r="J4095">
            <v>0</v>
          </cell>
          <cell r="K4095">
            <v>1422204</v>
          </cell>
        </row>
        <row r="4096">
          <cell r="F4096">
            <v>0</v>
          </cell>
          <cell r="G4096">
            <v>0</v>
          </cell>
          <cell r="I4096">
            <v>0</v>
          </cell>
          <cell r="J4096">
            <v>0</v>
          </cell>
          <cell r="K4096">
            <v>195859</v>
          </cell>
        </row>
        <row r="4097">
          <cell r="F4097">
            <v>0</v>
          </cell>
          <cell r="G4097">
            <v>0</v>
          </cell>
          <cell r="I4097">
            <v>0</v>
          </cell>
          <cell r="J4097">
            <v>0</v>
          </cell>
          <cell r="K4097">
            <v>457112</v>
          </cell>
        </row>
        <row r="4098">
          <cell r="F4098">
            <v>0</v>
          </cell>
          <cell r="G4098">
            <v>0</v>
          </cell>
          <cell r="I4098">
            <v>0</v>
          </cell>
          <cell r="J4098">
            <v>0</v>
          </cell>
          <cell r="K4098">
            <v>937733</v>
          </cell>
        </row>
        <row r="4099">
          <cell r="F4099">
            <v>0</v>
          </cell>
          <cell r="G4099">
            <v>0</v>
          </cell>
          <cell r="I4099">
            <v>0</v>
          </cell>
          <cell r="J4099">
            <v>0</v>
          </cell>
          <cell r="K4099">
            <v>292931</v>
          </cell>
        </row>
        <row r="4100">
          <cell r="F4100">
            <v>3665195.79</v>
          </cell>
          <cell r="G4100">
            <v>0</v>
          </cell>
          <cell r="I4100">
            <v>0</v>
          </cell>
          <cell r="J4100">
            <v>3665195.79</v>
          </cell>
          <cell r="K4100">
            <v>5810994</v>
          </cell>
        </row>
        <row r="4101">
          <cell r="F4101">
            <v>246960.25</v>
          </cell>
          <cell r="G4101">
            <v>0</v>
          </cell>
          <cell r="I4101">
            <v>0</v>
          </cell>
          <cell r="J4101">
            <v>246960.25</v>
          </cell>
          <cell r="K4101">
            <v>354499</v>
          </cell>
        </row>
        <row r="4102">
          <cell r="F4102">
            <v>340692.4</v>
          </cell>
          <cell r="G4102">
            <v>0</v>
          </cell>
          <cell r="I4102">
            <v>0</v>
          </cell>
          <cell r="J4102">
            <v>340692.4</v>
          </cell>
          <cell r="K4102">
            <v>227082</v>
          </cell>
        </row>
        <row r="4103">
          <cell r="F4103">
            <v>85560.75</v>
          </cell>
          <cell r="G4103">
            <v>0</v>
          </cell>
          <cell r="I4103">
            <v>0</v>
          </cell>
          <cell r="J4103">
            <v>85560.75</v>
          </cell>
          <cell r="K4103">
            <v>53460</v>
          </cell>
        </row>
        <row r="4104">
          <cell r="F4104">
            <v>617445.9</v>
          </cell>
          <cell r="G4104">
            <v>0</v>
          </cell>
          <cell r="I4104">
            <v>0</v>
          </cell>
          <cell r="J4104">
            <v>617445.9</v>
          </cell>
          <cell r="K4104">
            <v>865054</v>
          </cell>
        </row>
        <row r="4105">
          <cell r="F4105">
            <v>355296.48</v>
          </cell>
          <cell r="G4105">
            <v>0</v>
          </cell>
          <cell r="I4105">
            <v>0</v>
          </cell>
          <cell r="J4105">
            <v>355296.48</v>
          </cell>
          <cell r="K4105">
            <v>355885</v>
          </cell>
        </row>
        <row r="4106">
          <cell r="F4106">
            <v>0</v>
          </cell>
          <cell r="G4106">
            <v>0</v>
          </cell>
          <cell r="I4106">
            <v>0</v>
          </cell>
          <cell r="J4106">
            <v>0</v>
          </cell>
          <cell r="K4106">
            <v>143536</v>
          </cell>
        </row>
        <row r="4107">
          <cell r="F4107">
            <v>0</v>
          </cell>
          <cell r="G4107">
            <v>0</v>
          </cell>
          <cell r="I4107">
            <v>0</v>
          </cell>
          <cell r="J4107">
            <v>0</v>
          </cell>
          <cell r="K4107">
            <v>740421</v>
          </cell>
        </row>
        <row r="4108">
          <cell r="F4108">
            <v>0</v>
          </cell>
          <cell r="G4108">
            <v>0</v>
          </cell>
          <cell r="I4108">
            <v>0</v>
          </cell>
          <cell r="J4108">
            <v>0</v>
          </cell>
          <cell r="K4108">
            <v>432527</v>
          </cell>
        </row>
        <row r="4109">
          <cell r="F4109">
            <v>0</v>
          </cell>
          <cell r="G4109">
            <v>0</v>
          </cell>
          <cell r="I4109">
            <v>0</v>
          </cell>
          <cell r="J4109">
            <v>0</v>
          </cell>
          <cell r="K4109">
            <v>438270</v>
          </cell>
        </row>
        <row r="4110">
          <cell r="F4110">
            <v>0</v>
          </cell>
          <cell r="G4110">
            <v>0</v>
          </cell>
          <cell r="I4110">
            <v>0</v>
          </cell>
          <cell r="J4110">
            <v>0</v>
          </cell>
          <cell r="K4110">
            <v>-1485</v>
          </cell>
        </row>
        <row r="4111">
          <cell r="F4111">
            <v>0</v>
          </cell>
          <cell r="G4111">
            <v>0</v>
          </cell>
          <cell r="I4111">
            <v>0</v>
          </cell>
          <cell r="J4111">
            <v>0</v>
          </cell>
          <cell r="K4111">
            <v>293</v>
          </cell>
        </row>
        <row r="4112">
          <cell r="F4112">
            <v>0</v>
          </cell>
          <cell r="G4112">
            <v>0</v>
          </cell>
          <cell r="I4112">
            <v>0</v>
          </cell>
          <cell r="J4112">
            <v>0</v>
          </cell>
          <cell r="K4112">
            <v>99418</v>
          </cell>
        </row>
        <row r="4113">
          <cell r="F4113">
            <v>1645955.78</v>
          </cell>
          <cell r="G4113">
            <v>0</v>
          </cell>
          <cell r="I4113">
            <v>0</v>
          </cell>
          <cell r="J4113">
            <v>1645955.78</v>
          </cell>
          <cell r="K4113">
            <v>3708960</v>
          </cell>
        </row>
        <row r="4114">
          <cell r="F4114">
            <v>67160.86</v>
          </cell>
          <cell r="G4114">
            <v>0</v>
          </cell>
          <cell r="I4114">
            <v>0</v>
          </cell>
          <cell r="J4114">
            <v>67160.86</v>
          </cell>
          <cell r="K4114">
            <v>506</v>
          </cell>
        </row>
        <row r="4115">
          <cell r="F4115">
            <v>2798598.84</v>
          </cell>
          <cell r="G4115">
            <v>0</v>
          </cell>
          <cell r="I4115">
            <v>0</v>
          </cell>
          <cell r="J4115">
            <v>2798598.84</v>
          </cell>
          <cell r="K4115">
            <v>972549</v>
          </cell>
        </row>
        <row r="4116">
          <cell r="F4116">
            <v>9352470.4199999999</v>
          </cell>
          <cell r="G4116">
            <v>0</v>
          </cell>
          <cell r="I4116">
            <v>0</v>
          </cell>
          <cell r="J4116">
            <v>9352470.4199999999</v>
          </cell>
          <cell r="K4116">
            <v>1837370</v>
          </cell>
        </row>
        <row r="4117">
          <cell r="F4117">
            <v>3180569.02</v>
          </cell>
          <cell r="G4117">
            <v>0</v>
          </cell>
          <cell r="I4117">
            <v>0</v>
          </cell>
          <cell r="J4117">
            <v>3180569.02</v>
          </cell>
          <cell r="K4117">
            <v>1913220</v>
          </cell>
        </row>
        <row r="4118">
          <cell r="F4118">
            <v>15044.74</v>
          </cell>
          <cell r="G4118">
            <v>0</v>
          </cell>
          <cell r="I4118">
            <v>0</v>
          </cell>
          <cell r="J4118">
            <v>15044.74</v>
          </cell>
          <cell r="K4118">
            <v>5900</v>
          </cell>
        </row>
        <row r="4119">
          <cell r="F4119">
            <v>853649.78</v>
          </cell>
          <cell r="G4119">
            <v>0</v>
          </cell>
          <cell r="I4119">
            <v>0</v>
          </cell>
          <cell r="J4119">
            <v>853649.78</v>
          </cell>
          <cell r="K4119">
            <v>-1089245</v>
          </cell>
        </row>
        <row r="4120">
          <cell r="F4120">
            <v>1472716.81</v>
          </cell>
          <cell r="G4120">
            <v>0</v>
          </cell>
          <cell r="I4120">
            <v>0</v>
          </cell>
          <cell r="J4120">
            <v>1472716.81</v>
          </cell>
          <cell r="K4120">
            <v>1274087</v>
          </cell>
        </row>
        <row r="4121">
          <cell r="F4121">
            <v>2779046.69</v>
          </cell>
          <cell r="G4121">
            <v>0</v>
          </cell>
          <cell r="I4121">
            <v>0</v>
          </cell>
          <cell r="J4121">
            <v>2779046.69</v>
          </cell>
          <cell r="K4121">
            <v>785990</v>
          </cell>
        </row>
        <row r="4122">
          <cell r="F4122">
            <v>764622.9</v>
          </cell>
          <cell r="G4122">
            <v>0</v>
          </cell>
          <cell r="I4122">
            <v>0</v>
          </cell>
          <cell r="J4122">
            <v>764622.9</v>
          </cell>
          <cell r="K4122">
            <v>667985</v>
          </cell>
        </row>
        <row r="4123">
          <cell r="F4123">
            <v>0</v>
          </cell>
          <cell r="G4123">
            <v>0</v>
          </cell>
          <cell r="I4123">
            <v>0</v>
          </cell>
          <cell r="J4123">
            <v>0</v>
          </cell>
          <cell r="K4123">
            <v>41420</v>
          </cell>
        </row>
        <row r="4124">
          <cell r="F4124">
            <v>0</v>
          </cell>
          <cell r="G4124">
            <v>0</v>
          </cell>
          <cell r="I4124">
            <v>0</v>
          </cell>
          <cell r="J4124">
            <v>0</v>
          </cell>
          <cell r="K4124">
            <v>593</v>
          </cell>
        </row>
        <row r="4125">
          <cell r="F4125">
            <v>0</v>
          </cell>
          <cell r="G4125">
            <v>0</v>
          </cell>
          <cell r="I4125">
            <v>0</v>
          </cell>
          <cell r="J4125">
            <v>0</v>
          </cell>
          <cell r="K4125">
            <v>2111</v>
          </cell>
        </row>
        <row r="4126">
          <cell r="F4126">
            <v>0</v>
          </cell>
          <cell r="G4126">
            <v>0</v>
          </cell>
          <cell r="I4126">
            <v>0</v>
          </cell>
          <cell r="J4126">
            <v>0</v>
          </cell>
          <cell r="K4126">
            <v>882</v>
          </cell>
        </row>
        <row r="4127">
          <cell r="F4127">
            <v>0</v>
          </cell>
          <cell r="G4127">
            <v>0</v>
          </cell>
          <cell r="I4127">
            <v>0</v>
          </cell>
          <cell r="J4127">
            <v>0</v>
          </cell>
          <cell r="K4127">
            <v>22699</v>
          </cell>
        </row>
        <row r="4128">
          <cell r="F4128">
            <v>0</v>
          </cell>
          <cell r="G4128">
            <v>0</v>
          </cell>
          <cell r="I4128">
            <v>0</v>
          </cell>
          <cell r="J4128">
            <v>0</v>
          </cell>
          <cell r="K4128">
            <v>25204</v>
          </cell>
        </row>
        <row r="4129">
          <cell r="F4129">
            <v>0</v>
          </cell>
          <cell r="G4129">
            <v>0</v>
          </cell>
          <cell r="I4129">
            <v>0</v>
          </cell>
          <cell r="J4129">
            <v>0</v>
          </cell>
          <cell r="K4129">
            <v>49483</v>
          </cell>
        </row>
        <row r="4130">
          <cell r="F4130">
            <v>0</v>
          </cell>
          <cell r="G4130">
            <v>0</v>
          </cell>
          <cell r="I4130">
            <v>0</v>
          </cell>
          <cell r="J4130">
            <v>0</v>
          </cell>
          <cell r="K4130">
            <v>8656</v>
          </cell>
        </row>
        <row r="4131">
          <cell r="F4131">
            <v>0</v>
          </cell>
          <cell r="G4131">
            <v>0</v>
          </cell>
          <cell r="I4131">
            <v>0</v>
          </cell>
          <cell r="J4131">
            <v>0</v>
          </cell>
          <cell r="K4131">
            <v>483593</v>
          </cell>
        </row>
        <row r="4132">
          <cell r="F4132">
            <v>0</v>
          </cell>
          <cell r="G4132">
            <v>0</v>
          </cell>
          <cell r="I4132">
            <v>0</v>
          </cell>
          <cell r="J4132">
            <v>0</v>
          </cell>
          <cell r="K4132">
            <v>386896</v>
          </cell>
        </row>
        <row r="4133">
          <cell r="F4133">
            <v>0</v>
          </cell>
          <cell r="G4133">
            <v>0</v>
          </cell>
          <cell r="I4133">
            <v>0</v>
          </cell>
          <cell r="J4133">
            <v>0</v>
          </cell>
          <cell r="K4133">
            <v>649110</v>
          </cell>
        </row>
        <row r="4134">
          <cell r="F4134">
            <v>0</v>
          </cell>
          <cell r="G4134">
            <v>0</v>
          </cell>
          <cell r="I4134">
            <v>0</v>
          </cell>
          <cell r="J4134">
            <v>0</v>
          </cell>
          <cell r="K4134">
            <v>41724</v>
          </cell>
        </row>
        <row r="4135">
          <cell r="F4135">
            <v>0</v>
          </cell>
          <cell r="G4135">
            <v>0</v>
          </cell>
          <cell r="I4135">
            <v>0</v>
          </cell>
          <cell r="J4135">
            <v>0</v>
          </cell>
          <cell r="K4135">
            <v>3343</v>
          </cell>
        </row>
        <row r="4136">
          <cell r="F4136">
            <v>0</v>
          </cell>
          <cell r="G4136">
            <v>0</v>
          </cell>
          <cell r="I4136">
            <v>0</v>
          </cell>
          <cell r="J4136">
            <v>0</v>
          </cell>
          <cell r="K4136">
            <v>8785</v>
          </cell>
        </row>
        <row r="4137">
          <cell r="F4137">
            <v>0</v>
          </cell>
          <cell r="G4137">
            <v>0</v>
          </cell>
          <cell r="I4137">
            <v>0</v>
          </cell>
          <cell r="J4137">
            <v>0</v>
          </cell>
          <cell r="K4137">
            <v>9915</v>
          </cell>
        </row>
        <row r="4138">
          <cell r="F4138">
            <v>0</v>
          </cell>
          <cell r="G4138">
            <v>0</v>
          </cell>
          <cell r="I4138">
            <v>0</v>
          </cell>
          <cell r="J4138">
            <v>0</v>
          </cell>
          <cell r="K4138">
            <v>38492</v>
          </cell>
        </row>
        <row r="4139">
          <cell r="F4139">
            <v>0</v>
          </cell>
          <cell r="G4139">
            <v>0</v>
          </cell>
          <cell r="I4139">
            <v>0</v>
          </cell>
          <cell r="J4139">
            <v>0</v>
          </cell>
          <cell r="K4139">
            <v>36504</v>
          </cell>
        </row>
        <row r="4140">
          <cell r="F4140">
            <v>0</v>
          </cell>
          <cell r="G4140">
            <v>0</v>
          </cell>
          <cell r="I4140">
            <v>0</v>
          </cell>
          <cell r="J4140">
            <v>0</v>
          </cell>
          <cell r="K4140">
            <v>585632</v>
          </cell>
        </row>
        <row r="4141">
          <cell r="F4141">
            <v>0</v>
          </cell>
          <cell r="G4141">
            <v>0</v>
          </cell>
          <cell r="I4141">
            <v>0</v>
          </cell>
          <cell r="J4141">
            <v>0</v>
          </cell>
          <cell r="K4141">
            <v>7500</v>
          </cell>
        </row>
        <row r="4142">
          <cell r="F4142">
            <v>0</v>
          </cell>
          <cell r="G4142">
            <v>0</v>
          </cell>
          <cell r="I4142">
            <v>0</v>
          </cell>
          <cell r="J4142">
            <v>0</v>
          </cell>
          <cell r="K4142">
            <v>7807</v>
          </cell>
        </row>
        <row r="4143">
          <cell r="F4143">
            <v>0</v>
          </cell>
          <cell r="G4143">
            <v>0</v>
          </cell>
          <cell r="I4143">
            <v>0</v>
          </cell>
          <cell r="J4143">
            <v>0</v>
          </cell>
          <cell r="K4143">
            <v>5225</v>
          </cell>
        </row>
        <row r="4144">
          <cell r="F4144">
            <v>0</v>
          </cell>
          <cell r="G4144">
            <v>0</v>
          </cell>
          <cell r="I4144">
            <v>0</v>
          </cell>
          <cell r="J4144">
            <v>0</v>
          </cell>
          <cell r="K4144">
            <v>110</v>
          </cell>
        </row>
        <row r="4145">
          <cell r="F4145">
            <v>0</v>
          </cell>
          <cell r="G4145">
            <v>0</v>
          </cell>
          <cell r="I4145">
            <v>0</v>
          </cell>
          <cell r="J4145">
            <v>0</v>
          </cell>
          <cell r="K4145">
            <v>2</v>
          </cell>
        </row>
        <row r="4146">
          <cell r="F4146">
            <v>0</v>
          </cell>
          <cell r="G4146">
            <v>0</v>
          </cell>
          <cell r="I4146">
            <v>0</v>
          </cell>
          <cell r="J4146">
            <v>0</v>
          </cell>
          <cell r="K4146">
            <v>320</v>
          </cell>
        </row>
        <row r="4147">
          <cell r="F4147">
            <v>0</v>
          </cell>
          <cell r="G4147">
            <v>0</v>
          </cell>
          <cell r="I4147">
            <v>0</v>
          </cell>
          <cell r="J4147">
            <v>0</v>
          </cell>
          <cell r="K4147">
            <v>17</v>
          </cell>
        </row>
        <row r="4148">
          <cell r="F4148">
            <v>0</v>
          </cell>
          <cell r="G4148">
            <v>0</v>
          </cell>
          <cell r="I4148">
            <v>0</v>
          </cell>
          <cell r="J4148">
            <v>0</v>
          </cell>
          <cell r="K4148">
            <v>117</v>
          </cell>
        </row>
        <row r="4149">
          <cell r="F4149">
            <v>0</v>
          </cell>
          <cell r="G4149">
            <v>0</v>
          </cell>
          <cell r="I4149">
            <v>0</v>
          </cell>
          <cell r="J4149">
            <v>0</v>
          </cell>
          <cell r="K4149">
            <v>8045</v>
          </cell>
        </row>
        <row r="4150">
          <cell r="F4150">
            <v>0</v>
          </cell>
          <cell r="G4150">
            <v>0</v>
          </cell>
          <cell r="I4150">
            <v>0</v>
          </cell>
          <cell r="J4150">
            <v>0</v>
          </cell>
          <cell r="K4150">
            <v>2</v>
          </cell>
        </row>
        <row r="4151">
          <cell r="F4151">
            <v>0</v>
          </cell>
          <cell r="G4151">
            <v>0</v>
          </cell>
          <cell r="I4151">
            <v>0</v>
          </cell>
          <cell r="J4151">
            <v>0</v>
          </cell>
          <cell r="K4151">
            <v>212</v>
          </cell>
        </row>
        <row r="4152">
          <cell r="F4152">
            <v>0</v>
          </cell>
          <cell r="G4152">
            <v>0</v>
          </cell>
          <cell r="I4152">
            <v>0</v>
          </cell>
          <cell r="J4152">
            <v>0</v>
          </cell>
          <cell r="K4152">
            <v>30945</v>
          </cell>
        </row>
        <row r="4153">
          <cell r="F4153">
            <v>0</v>
          </cell>
          <cell r="G4153">
            <v>0</v>
          </cell>
          <cell r="I4153">
            <v>0</v>
          </cell>
          <cell r="J4153">
            <v>0</v>
          </cell>
          <cell r="K4153">
            <v>108443</v>
          </cell>
        </row>
        <row r="4154">
          <cell r="F4154">
            <v>0</v>
          </cell>
          <cell r="G4154">
            <v>0</v>
          </cell>
          <cell r="I4154">
            <v>0</v>
          </cell>
          <cell r="J4154">
            <v>0</v>
          </cell>
          <cell r="K4154">
            <v>214</v>
          </cell>
        </row>
        <row r="4155">
          <cell r="F4155">
            <v>0</v>
          </cell>
          <cell r="G4155">
            <v>0</v>
          </cell>
          <cell r="I4155">
            <v>0</v>
          </cell>
          <cell r="J4155">
            <v>0</v>
          </cell>
          <cell r="K4155">
            <v>49501</v>
          </cell>
        </row>
        <row r="4156">
          <cell r="F4156">
            <v>0</v>
          </cell>
          <cell r="G4156">
            <v>0</v>
          </cell>
          <cell r="I4156">
            <v>0</v>
          </cell>
          <cell r="J4156">
            <v>0</v>
          </cell>
          <cell r="K4156">
            <v>1165</v>
          </cell>
        </row>
        <row r="4157">
          <cell r="F4157">
            <v>0</v>
          </cell>
          <cell r="G4157">
            <v>0</v>
          </cell>
          <cell r="I4157">
            <v>0</v>
          </cell>
          <cell r="J4157">
            <v>0</v>
          </cell>
          <cell r="K4157">
            <v>711</v>
          </cell>
        </row>
        <row r="4158">
          <cell r="F4158">
            <v>0</v>
          </cell>
          <cell r="G4158">
            <v>0</v>
          </cell>
          <cell r="I4158">
            <v>0</v>
          </cell>
          <cell r="J4158">
            <v>0</v>
          </cell>
          <cell r="K4158">
            <v>1712</v>
          </cell>
        </row>
        <row r="4159">
          <cell r="F4159">
            <v>0</v>
          </cell>
          <cell r="G4159">
            <v>0</v>
          </cell>
          <cell r="I4159">
            <v>0</v>
          </cell>
          <cell r="J4159">
            <v>0</v>
          </cell>
          <cell r="K4159">
            <v>1345</v>
          </cell>
        </row>
        <row r="4160">
          <cell r="F4160">
            <v>0</v>
          </cell>
          <cell r="G4160">
            <v>0</v>
          </cell>
          <cell r="I4160">
            <v>0</v>
          </cell>
          <cell r="J4160">
            <v>0</v>
          </cell>
          <cell r="K4160">
            <v>940</v>
          </cell>
        </row>
        <row r="4161">
          <cell r="F4161">
            <v>0</v>
          </cell>
          <cell r="G4161">
            <v>0</v>
          </cell>
          <cell r="I4161">
            <v>0</v>
          </cell>
          <cell r="J4161">
            <v>0</v>
          </cell>
          <cell r="K4161">
            <v>506</v>
          </cell>
        </row>
        <row r="4162">
          <cell r="F4162">
            <v>0</v>
          </cell>
          <cell r="G4162">
            <v>0</v>
          </cell>
          <cell r="I4162">
            <v>0</v>
          </cell>
          <cell r="J4162">
            <v>0</v>
          </cell>
          <cell r="K4162">
            <v>3593</v>
          </cell>
        </row>
        <row r="4163">
          <cell r="F4163">
            <v>0</v>
          </cell>
          <cell r="G4163">
            <v>0</v>
          </cell>
          <cell r="I4163">
            <v>0</v>
          </cell>
          <cell r="J4163">
            <v>0</v>
          </cell>
          <cell r="K4163">
            <v>0</v>
          </cell>
        </row>
        <row r="4164">
          <cell r="F4164">
            <v>0</v>
          </cell>
          <cell r="G4164">
            <v>0</v>
          </cell>
          <cell r="I4164">
            <v>0</v>
          </cell>
          <cell r="J4164">
            <v>0</v>
          </cell>
          <cell r="K4164">
            <v>0</v>
          </cell>
        </row>
        <row r="4165">
          <cell r="F4165">
            <v>0</v>
          </cell>
          <cell r="G4165">
            <v>0</v>
          </cell>
          <cell r="I4165">
            <v>0</v>
          </cell>
          <cell r="J4165">
            <v>0</v>
          </cell>
          <cell r="K4165">
            <v>0</v>
          </cell>
        </row>
        <row r="4166">
          <cell r="F4166">
            <v>0</v>
          </cell>
          <cell r="G4166">
            <v>0</v>
          </cell>
          <cell r="I4166">
            <v>0</v>
          </cell>
          <cell r="J4166">
            <v>0</v>
          </cell>
          <cell r="K4166">
            <v>0</v>
          </cell>
        </row>
        <row r="4167">
          <cell r="F4167">
            <v>0</v>
          </cell>
          <cell r="G4167">
            <v>0</v>
          </cell>
          <cell r="I4167">
            <v>0</v>
          </cell>
          <cell r="J4167">
            <v>0</v>
          </cell>
          <cell r="K4167">
            <v>0</v>
          </cell>
        </row>
        <row r="4168">
          <cell r="F4168">
            <v>0</v>
          </cell>
          <cell r="G4168">
            <v>0</v>
          </cell>
          <cell r="I4168">
            <v>0</v>
          </cell>
          <cell r="J4168">
            <v>0</v>
          </cell>
          <cell r="K4168">
            <v>0</v>
          </cell>
        </row>
        <row r="4169">
          <cell r="F4169">
            <v>0</v>
          </cell>
          <cell r="G4169">
            <v>0</v>
          </cell>
          <cell r="I4169">
            <v>0</v>
          </cell>
          <cell r="J4169">
            <v>0</v>
          </cell>
          <cell r="K4169">
            <v>0</v>
          </cell>
        </row>
        <row r="4170">
          <cell r="F4170">
            <v>0</v>
          </cell>
          <cell r="G4170">
            <v>0</v>
          </cell>
          <cell r="I4170">
            <v>0</v>
          </cell>
          <cell r="J4170">
            <v>0</v>
          </cell>
          <cell r="K4170">
            <v>0</v>
          </cell>
        </row>
        <row r="4171">
          <cell r="F4171">
            <v>0</v>
          </cell>
          <cell r="G4171">
            <v>0</v>
          </cell>
          <cell r="I4171">
            <v>0</v>
          </cell>
          <cell r="J4171">
            <v>0</v>
          </cell>
          <cell r="K4171">
            <v>614</v>
          </cell>
        </row>
        <row r="4172">
          <cell r="F4172">
            <v>0</v>
          </cell>
          <cell r="G4172">
            <v>0</v>
          </cell>
          <cell r="I4172">
            <v>0</v>
          </cell>
          <cell r="J4172">
            <v>0</v>
          </cell>
          <cell r="K4172">
            <v>342947</v>
          </cell>
        </row>
        <row r="4173">
          <cell r="F4173">
            <v>0</v>
          </cell>
          <cell r="G4173">
            <v>0</v>
          </cell>
          <cell r="I4173">
            <v>0</v>
          </cell>
          <cell r="J4173">
            <v>0</v>
          </cell>
          <cell r="K4173">
            <v>3232091</v>
          </cell>
        </row>
        <row r="4174">
          <cell r="F4174">
            <v>0</v>
          </cell>
          <cell r="G4174">
            <v>0</v>
          </cell>
          <cell r="I4174">
            <v>0</v>
          </cell>
          <cell r="J4174">
            <v>0</v>
          </cell>
          <cell r="K4174">
            <v>332042</v>
          </cell>
        </row>
        <row r="4175">
          <cell r="F4175">
            <v>0</v>
          </cell>
          <cell r="G4175">
            <v>0</v>
          </cell>
          <cell r="I4175">
            <v>0</v>
          </cell>
          <cell r="J4175">
            <v>0</v>
          </cell>
          <cell r="K4175">
            <v>397631</v>
          </cell>
        </row>
        <row r="4176">
          <cell r="F4176">
            <v>0</v>
          </cell>
          <cell r="G4176">
            <v>0</v>
          </cell>
          <cell r="I4176">
            <v>0</v>
          </cell>
          <cell r="J4176">
            <v>0</v>
          </cell>
          <cell r="K4176">
            <v>353929</v>
          </cell>
        </row>
        <row r="4177">
          <cell r="F4177">
            <v>0</v>
          </cell>
          <cell r="G4177">
            <v>0</v>
          </cell>
          <cell r="I4177">
            <v>0</v>
          </cell>
          <cell r="J4177">
            <v>0</v>
          </cell>
          <cell r="K4177">
            <v>1918288</v>
          </cell>
        </row>
        <row r="4178">
          <cell r="F4178">
            <v>0</v>
          </cell>
          <cell r="G4178">
            <v>0</v>
          </cell>
          <cell r="I4178">
            <v>0</v>
          </cell>
          <cell r="J4178">
            <v>0</v>
          </cell>
          <cell r="K4178">
            <v>47827</v>
          </cell>
        </row>
        <row r="4179">
          <cell r="F4179">
            <v>0</v>
          </cell>
          <cell r="G4179">
            <v>0</v>
          </cell>
          <cell r="I4179">
            <v>0</v>
          </cell>
          <cell r="J4179">
            <v>0</v>
          </cell>
          <cell r="K4179">
            <v>713</v>
          </cell>
        </row>
        <row r="4180">
          <cell r="F4180">
            <v>0</v>
          </cell>
          <cell r="G4180">
            <v>0</v>
          </cell>
          <cell r="I4180">
            <v>0</v>
          </cell>
          <cell r="J4180">
            <v>0</v>
          </cell>
          <cell r="K4180">
            <v>118845</v>
          </cell>
        </row>
        <row r="4181">
          <cell r="F4181">
            <v>0</v>
          </cell>
          <cell r="G4181">
            <v>0</v>
          </cell>
          <cell r="I4181">
            <v>0</v>
          </cell>
          <cell r="J4181">
            <v>0</v>
          </cell>
          <cell r="K4181">
            <v>317939</v>
          </cell>
        </row>
        <row r="4182">
          <cell r="F4182">
            <v>0</v>
          </cell>
          <cell r="G4182">
            <v>0</v>
          </cell>
          <cell r="I4182">
            <v>0</v>
          </cell>
          <cell r="J4182">
            <v>0</v>
          </cell>
          <cell r="K4182">
            <v>15187</v>
          </cell>
        </row>
        <row r="4183">
          <cell r="F4183">
            <v>0</v>
          </cell>
          <cell r="G4183">
            <v>0</v>
          </cell>
          <cell r="I4183">
            <v>0</v>
          </cell>
          <cell r="J4183">
            <v>0</v>
          </cell>
          <cell r="K4183">
            <v>6435</v>
          </cell>
        </row>
        <row r="4184">
          <cell r="F4184">
            <v>0</v>
          </cell>
          <cell r="G4184">
            <v>0</v>
          </cell>
          <cell r="I4184">
            <v>0</v>
          </cell>
          <cell r="J4184">
            <v>0</v>
          </cell>
          <cell r="K4184">
            <v>16730</v>
          </cell>
        </row>
        <row r="4185">
          <cell r="F4185">
            <v>0</v>
          </cell>
          <cell r="G4185">
            <v>0</v>
          </cell>
          <cell r="I4185">
            <v>0</v>
          </cell>
          <cell r="J4185">
            <v>0</v>
          </cell>
          <cell r="K4185">
            <v>1978</v>
          </cell>
        </row>
        <row r="4186">
          <cell r="F4186">
            <v>0</v>
          </cell>
          <cell r="G4186">
            <v>0</v>
          </cell>
          <cell r="I4186">
            <v>0</v>
          </cell>
          <cell r="J4186">
            <v>0</v>
          </cell>
          <cell r="K4186">
            <v>9989</v>
          </cell>
        </row>
        <row r="4187">
          <cell r="F4187">
            <v>0</v>
          </cell>
          <cell r="G4187">
            <v>0</v>
          </cell>
          <cell r="I4187">
            <v>0</v>
          </cell>
          <cell r="J4187">
            <v>0</v>
          </cell>
          <cell r="K4187">
            <v>11068</v>
          </cell>
        </row>
        <row r="4188">
          <cell r="F4188">
            <v>0</v>
          </cell>
          <cell r="G4188">
            <v>0</v>
          </cell>
          <cell r="I4188">
            <v>0</v>
          </cell>
          <cell r="J4188">
            <v>0</v>
          </cell>
          <cell r="K4188">
            <v>743</v>
          </cell>
        </row>
        <row r="4189">
          <cell r="F4189">
            <v>0</v>
          </cell>
          <cell r="G4189">
            <v>0</v>
          </cell>
          <cell r="I4189">
            <v>0</v>
          </cell>
          <cell r="J4189">
            <v>0</v>
          </cell>
          <cell r="K4189">
            <v>52</v>
          </cell>
        </row>
        <row r="4190">
          <cell r="F4190">
            <v>0</v>
          </cell>
          <cell r="G4190">
            <v>0</v>
          </cell>
          <cell r="I4190">
            <v>0</v>
          </cell>
          <cell r="J4190">
            <v>0</v>
          </cell>
          <cell r="K4190">
            <v>687352</v>
          </cell>
        </row>
        <row r="4191">
          <cell r="F4191">
            <v>0</v>
          </cell>
          <cell r="G4191">
            <v>0</v>
          </cell>
          <cell r="I4191">
            <v>0</v>
          </cell>
          <cell r="J4191">
            <v>0</v>
          </cell>
          <cell r="K4191">
            <v>4301</v>
          </cell>
        </row>
        <row r="4192">
          <cell r="F4192">
            <v>0</v>
          </cell>
          <cell r="G4192">
            <v>0</v>
          </cell>
          <cell r="I4192">
            <v>0</v>
          </cell>
          <cell r="J4192">
            <v>0</v>
          </cell>
          <cell r="K4192">
            <v>1262</v>
          </cell>
        </row>
        <row r="4193">
          <cell r="F4193">
            <v>0</v>
          </cell>
          <cell r="G4193">
            <v>0</v>
          </cell>
          <cell r="I4193">
            <v>0</v>
          </cell>
          <cell r="J4193">
            <v>0</v>
          </cell>
          <cell r="K4193">
            <v>53541</v>
          </cell>
        </row>
        <row r="4194">
          <cell r="F4194">
            <v>0</v>
          </cell>
          <cell r="G4194">
            <v>0</v>
          </cell>
          <cell r="I4194">
            <v>0</v>
          </cell>
          <cell r="J4194">
            <v>0</v>
          </cell>
          <cell r="K4194">
            <v>48276</v>
          </cell>
        </row>
        <row r="4195">
          <cell r="F4195">
            <v>0</v>
          </cell>
          <cell r="G4195">
            <v>0</v>
          </cell>
          <cell r="I4195">
            <v>0</v>
          </cell>
          <cell r="J4195">
            <v>0</v>
          </cell>
          <cell r="K4195">
            <v>33</v>
          </cell>
        </row>
        <row r="4196">
          <cell r="F4196">
            <v>0</v>
          </cell>
          <cell r="G4196">
            <v>0</v>
          </cell>
          <cell r="I4196">
            <v>0</v>
          </cell>
          <cell r="J4196">
            <v>0</v>
          </cell>
          <cell r="K4196">
            <v>98</v>
          </cell>
        </row>
        <row r="4197">
          <cell r="F4197">
            <v>0</v>
          </cell>
          <cell r="G4197">
            <v>0</v>
          </cell>
          <cell r="I4197">
            <v>0</v>
          </cell>
          <cell r="J4197">
            <v>0</v>
          </cell>
          <cell r="K4197">
            <v>3044</v>
          </cell>
        </row>
        <row r="4198">
          <cell r="F4198">
            <v>0</v>
          </cell>
          <cell r="G4198">
            <v>0</v>
          </cell>
          <cell r="I4198">
            <v>0</v>
          </cell>
          <cell r="J4198">
            <v>0</v>
          </cell>
          <cell r="K4198">
            <v>1328</v>
          </cell>
        </row>
        <row r="4199">
          <cell r="F4199">
            <v>0</v>
          </cell>
          <cell r="G4199">
            <v>0</v>
          </cell>
          <cell r="I4199">
            <v>0</v>
          </cell>
          <cell r="J4199">
            <v>0</v>
          </cell>
          <cell r="K4199">
            <v>40154</v>
          </cell>
        </row>
        <row r="4200">
          <cell r="F4200">
            <v>0</v>
          </cell>
          <cell r="G4200">
            <v>0</v>
          </cell>
          <cell r="I4200">
            <v>0</v>
          </cell>
          <cell r="J4200">
            <v>0</v>
          </cell>
          <cell r="K4200">
            <v>790429</v>
          </cell>
        </row>
        <row r="4201">
          <cell r="F4201">
            <v>0</v>
          </cell>
          <cell r="G4201">
            <v>0</v>
          </cell>
          <cell r="I4201">
            <v>0</v>
          </cell>
          <cell r="J4201">
            <v>0</v>
          </cell>
          <cell r="K4201">
            <v>76069</v>
          </cell>
        </row>
        <row r="4202">
          <cell r="F4202">
            <v>0</v>
          </cell>
          <cell r="G4202">
            <v>0</v>
          </cell>
          <cell r="I4202">
            <v>0</v>
          </cell>
          <cell r="J4202">
            <v>0</v>
          </cell>
          <cell r="K4202">
            <v>14970</v>
          </cell>
        </row>
        <row r="4203">
          <cell r="F4203">
            <v>0</v>
          </cell>
          <cell r="G4203">
            <v>0</v>
          </cell>
          <cell r="I4203">
            <v>0</v>
          </cell>
          <cell r="J4203">
            <v>0</v>
          </cell>
          <cell r="K4203">
            <v>1517</v>
          </cell>
        </row>
        <row r="4204">
          <cell r="F4204">
            <v>0</v>
          </cell>
          <cell r="G4204">
            <v>0</v>
          </cell>
          <cell r="I4204">
            <v>0</v>
          </cell>
          <cell r="J4204">
            <v>0</v>
          </cell>
          <cell r="K4204">
            <v>63</v>
          </cell>
        </row>
        <row r="4205">
          <cell r="F4205">
            <v>0</v>
          </cell>
          <cell r="G4205">
            <v>0</v>
          </cell>
          <cell r="I4205">
            <v>0</v>
          </cell>
          <cell r="J4205">
            <v>0</v>
          </cell>
          <cell r="K4205">
            <v>186002</v>
          </cell>
        </row>
        <row r="4206">
          <cell r="F4206">
            <v>0</v>
          </cell>
          <cell r="G4206">
            <v>0</v>
          </cell>
          <cell r="I4206">
            <v>0</v>
          </cell>
          <cell r="J4206">
            <v>0</v>
          </cell>
          <cell r="K4206">
            <v>182054</v>
          </cell>
        </row>
        <row r="4207">
          <cell r="F4207">
            <v>0</v>
          </cell>
          <cell r="G4207">
            <v>0</v>
          </cell>
          <cell r="I4207">
            <v>0</v>
          </cell>
          <cell r="J4207">
            <v>0</v>
          </cell>
          <cell r="K4207">
            <v>2338209</v>
          </cell>
        </row>
        <row r="4208">
          <cell r="F4208">
            <v>0</v>
          </cell>
          <cell r="G4208">
            <v>0</v>
          </cell>
          <cell r="I4208">
            <v>0</v>
          </cell>
          <cell r="J4208">
            <v>0</v>
          </cell>
          <cell r="K4208">
            <v>20765</v>
          </cell>
        </row>
        <row r="4209">
          <cell r="F4209">
            <v>0</v>
          </cell>
          <cell r="G4209">
            <v>0</v>
          </cell>
          <cell r="I4209">
            <v>0</v>
          </cell>
          <cell r="J4209">
            <v>0</v>
          </cell>
          <cell r="K4209">
            <v>1710</v>
          </cell>
        </row>
        <row r="4210">
          <cell r="F4210">
            <v>0</v>
          </cell>
          <cell r="G4210">
            <v>0</v>
          </cell>
          <cell r="I4210">
            <v>0</v>
          </cell>
          <cell r="J4210">
            <v>0</v>
          </cell>
          <cell r="K4210">
            <v>151</v>
          </cell>
        </row>
        <row r="4211">
          <cell r="F4211">
            <v>0</v>
          </cell>
          <cell r="G4211">
            <v>0</v>
          </cell>
          <cell r="I4211">
            <v>0</v>
          </cell>
          <cell r="J4211">
            <v>0</v>
          </cell>
          <cell r="K4211">
            <v>6761</v>
          </cell>
        </row>
        <row r="4212">
          <cell r="F4212">
            <v>0</v>
          </cell>
          <cell r="G4212">
            <v>0</v>
          </cell>
          <cell r="I4212">
            <v>0</v>
          </cell>
          <cell r="J4212">
            <v>0</v>
          </cell>
          <cell r="K4212">
            <v>69</v>
          </cell>
        </row>
        <row r="4213">
          <cell r="F4213">
            <v>0</v>
          </cell>
          <cell r="G4213">
            <v>0</v>
          </cell>
          <cell r="I4213">
            <v>0</v>
          </cell>
          <cell r="J4213">
            <v>0</v>
          </cell>
          <cell r="K4213">
            <v>55</v>
          </cell>
        </row>
        <row r="4214">
          <cell r="F4214">
            <v>0</v>
          </cell>
          <cell r="G4214">
            <v>0</v>
          </cell>
          <cell r="I4214">
            <v>0</v>
          </cell>
          <cell r="J4214">
            <v>0</v>
          </cell>
          <cell r="K4214">
            <v>169</v>
          </cell>
        </row>
        <row r="4215">
          <cell r="F4215">
            <v>0</v>
          </cell>
          <cell r="G4215">
            <v>0</v>
          </cell>
          <cell r="I4215">
            <v>0</v>
          </cell>
          <cell r="J4215">
            <v>0</v>
          </cell>
          <cell r="K4215">
            <v>929</v>
          </cell>
        </row>
        <row r="4216">
          <cell r="F4216">
            <v>0</v>
          </cell>
          <cell r="G4216">
            <v>0</v>
          </cell>
          <cell r="I4216">
            <v>0</v>
          </cell>
          <cell r="J4216">
            <v>0</v>
          </cell>
          <cell r="K4216">
            <v>1472</v>
          </cell>
        </row>
        <row r="4217">
          <cell r="F4217">
            <v>0</v>
          </cell>
          <cell r="G4217">
            <v>0</v>
          </cell>
          <cell r="I4217">
            <v>0</v>
          </cell>
          <cell r="J4217">
            <v>0</v>
          </cell>
          <cell r="K4217">
            <v>1256</v>
          </cell>
        </row>
        <row r="4218">
          <cell r="F4218">
            <v>0</v>
          </cell>
          <cell r="G4218">
            <v>0</v>
          </cell>
          <cell r="I4218">
            <v>0</v>
          </cell>
          <cell r="J4218">
            <v>0</v>
          </cell>
          <cell r="K4218">
            <v>2318138</v>
          </cell>
        </row>
        <row r="4219">
          <cell r="F4219">
            <v>0</v>
          </cell>
          <cell r="G4219">
            <v>0</v>
          </cell>
          <cell r="I4219">
            <v>0</v>
          </cell>
          <cell r="J4219">
            <v>0</v>
          </cell>
          <cell r="K4219">
            <v>34559</v>
          </cell>
        </row>
        <row r="4220">
          <cell r="F4220">
            <v>0</v>
          </cell>
          <cell r="G4220">
            <v>0</v>
          </cell>
          <cell r="I4220">
            <v>0</v>
          </cell>
          <cell r="J4220">
            <v>0</v>
          </cell>
          <cell r="K4220">
            <v>1762799</v>
          </cell>
        </row>
        <row r="4221">
          <cell r="F4221">
            <v>0</v>
          </cell>
          <cell r="G4221">
            <v>0</v>
          </cell>
          <cell r="I4221">
            <v>0</v>
          </cell>
          <cell r="J4221">
            <v>0</v>
          </cell>
          <cell r="K4221">
            <v>764623</v>
          </cell>
        </row>
        <row r="4222">
          <cell r="F4222">
            <v>0</v>
          </cell>
          <cell r="G4222">
            <v>0</v>
          </cell>
          <cell r="I4222">
            <v>0</v>
          </cell>
          <cell r="J4222">
            <v>0</v>
          </cell>
          <cell r="K4222">
            <v>641891</v>
          </cell>
        </row>
        <row r="4223">
          <cell r="F4223">
            <v>0</v>
          </cell>
          <cell r="G4223">
            <v>0</v>
          </cell>
          <cell r="I4223">
            <v>0</v>
          </cell>
          <cell r="J4223">
            <v>0</v>
          </cell>
          <cell r="K4223">
            <v>0</v>
          </cell>
        </row>
        <row r="4224">
          <cell r="F4224">
            <v>21283880.059999999</v>
          </cell>
          <cell r="G4224">
            <v>0</v>
          </cell>
          <cell r="I4224">
            <v>0</v>
          </cell>
          <cell r="J4224">
            <v>21283880.059999999</v>
          </cell>
          <cell r="K4224">
            <v>26100933</v>
          </cell>
        </row>
        <row r="4225">
          <cell r="F4225">
            <v>0</v>
          </cell>
          <cell r="G4225">
            <v>0</v>
          </cell>
          <cell r="I4225">
            <v>0</v>
          </cell>
          <cell r="J4225">
            <v>0</v>
          </cell>
          <cell r="K4225">
            <v>-62</v>
          </cell>
        </row>
        <row r="4226">
          <cell r="F4226">
            <v>0</v>
          </cell>
          <cell r="G4226">
            <v>0</v>
          </cell>
          <cell r="I4226">
            <v>0</v>
          </cell>
          <cell r="J4226">
            <v>0</v>
          </cell>
          <cell r="K4226">
            <v>-62</v>
          </cell>
        </row>
        <row r="4227">
          <cell r="F4227">
            <v>34158322.289999999</v>
          </cell>
          <cell r="G4227">
            <v>0</v>
          </cell>
          <cell r="I4227">
            <v>0</v>
          </cell>
          <cell r="J4227">
            <v>34158322.289999999</v>
          </cell>
          <cell r="K4227">
            <v>63207130.410000004</v>
          </cell>
        </row>
        <row r="4229">
          <cell r="F4229">
            <v>0</v>
          </cell>
          <cell r="G4229">
            <v>0</v>
          </cell>
          <cell r="I4229">
            <v>0</v>
          </cell>
          <cell r="J4229">
            <v>0</v>
          </cell>
          <cell r="K4229">
            <v>320853</v>
          </cell>
        </row>
        <row r="4230">
          <cell r="F4230">
            <v>0</v>
          </cell>
          <cell r="G4230">
            <v>0</v>
          </cell>
          <cell r="I4230">
            <v>0</v>
          </cell>
          <cell r="J4230">
            <v>0</v>
          </cell>
          <cell r="K4230">
            <v>115162</v>
          </cell>
        </row>
        <row r="4231">
          <cell r="F4231">
            <v>6733.12</v>
          </cell>
          <cell r="G4231">
            <v>0</v>
          </cell>
          <cell r="I4231">
            <v>0</v>
          </cell>
          <cell r="J4231">
            <v>6733.12</v>
          </cell>
          <cell r="K4231">
            <v>6733</v>
          </cell>
        </row>
        <row r="4232">
          <cell r="F4232">
            <v>2570</v>
          </cell>
          <cell r="G4232">
            <v>0</v>
          </cell>
          <cell r="I4232">
            <v>0</v>
          </cell>
          <cell r="J4232">
            <v>2570</v>
          </cell>
          <cell r="K4232">
            <v>2230</v>
          </cell>
        </row>
        <row r="4233">
          <cell r="F4233">
            <v>0</v>
          </cell>
          <cell r="G4233">
            <v>0</v>
          </cell>
          <cell r="I4233">
            <v>0</v>
          </cell>
          <cell r="J4233">
            <v>0</v>
          </cell>
          <cell r="K4233">
            <v>40</v>
          </cell>
        </row>
        <row r="4234">
          <cell r="F4234">
            <v>0</v>
          </cell>
          <cell r="G4234">
            <v>0</v>
          </cell>
          <cell r="I4234">
            <v>0</v>
          </cell>
          <cell r="J4234">
            <v>0</v>
          </cell>
          <cell r="K4234">
            <v>1090</v>
          </cell>
        </row>
        <row r="4235">
          <cell r="F4235">
            <v>72007.59</v>
          </cell>
          <cell r="G4235">
            <v>0</v>
          </cell>
          <cell r="I4235">
            <v>0</v>
          </cell>
          <cell r="J4235">
            <v>72007.59</v>
          </cell>
          <cell r="K4235">
            <v>0</v>
          </cell>
        </row>
        <row r="4236">
          <cell r="F4236">
            <v>2348.58</v>
          </cell>
          <cell r="G4236">
            <v>0</v>
          </cell>
          <cell r="I4236">
            <v>0</v>
          </cell>
          <cell r="J4236">
            <v>2348.58</v>
          </cell>
          <cell r="K4236">
            <v>0</v>
          </cell>
        </row>
        <row r="4237">
          <cell r="F4237">
            <v>1346.88</v>
          </cell>
          <cell r="G4237">
            <v>0</v>
          </cell>
          <cell r="I4237">
            <v>0</v>
          </cell>
          <cell r="J4237">
            <v>1346.88</v>
          </cell>
          <cell r="K4237">
            <v>0</v>
          </cell>
        </row>
        <row r="4238">
          <cell r="F4238">
            <v>52.82</v>
          </cell>
          <cell r="G4238">
            <v>0</v>
          </cell>
          <cell r="I4238">
            <v>0</v>
          </cell>
          <cell r="J4238">
            <v>52.82</v>
          </cell>
          <cell r="K4238">
            <v>0</v>
          </cell>
        </row>
        <row r="4239">
          <cell r="F4239">
            <v>6417.54</v>
          </cell>
          <cell r="G4239">
            <v>0</v>
          </cell>
          <cell r="I4239">
            <v>0</v>
          </cell>
          <cell r="J4239">
            <v>6417.54</v>
          </cell>
          <cell r="K4239">
            <v>0</v>
          </cell>
        </row>
        <row r="4240">
          <cell r="F4240">
            <v>9459.8799999999992</v>
          </cell>
          <cell r="G4240">
            <v>0</v>
          </cell>
          <cell r="I4240">
            <v>0</v>
          </cell>
          <cell r="J4240">
            <v>9459.8799999999992</v>
          </cell>
          <cell r="K4240">
            <v>0</v>
          </cell>
        </row>
        <row r="4241">
          <cell r="F4241">
            <v>8048.92</v>
          </cell>
          <cell r="G4241">
            <v>0</v>
          </cell>
          <cell r="I4241">
            <v>0</v>
          </cell>
          <cell r="J4241">
            <v>8048.92</v>
          </cell>
          <cell r="K4241">
            <v>0</v>
          </cell>
        </row>
        <row r="4242">
          <cell r="F4242">
            <v>22997.62</v>
          </cell>
          <cell r="G4242">
            <v>0</v>
          </cell>
          <cell r="I4242">
            <v>0</v>
          </cell>
          <cell r="J4242">
            <v>22997.62</v>
          </cell>
          <cell r="K4242">
            <v>0</v>
          </cell>
        </row>
        <row r="4243">
          <cell r="F4243">
            <v>0</v>
          </cell>
          <cell r="G4243">
            <v>0</v>
          </cell>
          <cell r="I4243">
            <v>0</v>
          </cell>
          <cell r="J4243">
            <v>0</v>
          </cell>
          <cell r="K4243">
            <v>11783</v>
          </cell>
        </row>
        <row r="4244">
          <cell r="F4244">
            <v>0</v>
          </cell>
          <cell r="G4244">
            <v>0</v>
          </cell>
          <cell r="I4244">
            <v>0</v>
          </cell>
          <cell r="J4244">
            <v>0</v>
          </cell>
          <cell r="K4244">
            <v>3132</v>
          </cell>
        </row>
        <row r="4245">
          <cell r="F4245">
            <v>131982.95000000001</v>
          </cell>
          <cell r="G4245">
            <v>0</v>
          </cell>
          <cell r="I4245">
            <v>0</v>
          </cell>
          <cell r="J4245">
            <v>131982.95000000001</v>
          </cell>
          <cell r="K4245">
            <v>461023</v>
          </cell>
        </row>
        <row r="4246">
          <cell r="F4246">
            <v>0</v>
          </cell>
          <cell r="G4246">
            <v>0</v>
          </cell>
          <cell r="I4246">
            <v>0</v>
          </cell>
          <cell r="J4246">
            <v>0</v>
          </cell>
          <cell r="K4246">
            <v>94863</v>
          </cell>
        </row>
        <row r="4247">
          <cell r="F4247">
            <v>0</v>
          </cell>
          <cell r="G4247">
            <v>0</v>
          </cell>
          <cell r="I4247">
            <v>0</v>
          </cell>
          <cell r="J4247">
            <v>0</v>
          </cell>
          <cell r="K4247">
            <v>482421</v>
          </cell>
        </row>
        <row r="4248">
          <cell r="F4248">
            <v>0</v>
          </cell>
          <cell r="G4248">
            <v>0</v>
          </cell>
          <cell r="I4248">
            <v>0</v>
          </cell>
          <cell r="J4248">
            <v>0</v>
          </cell>
          <cell r="K4248">
            <v>3483</v>
          </cell>
        </row>
        <row r="4249">
          <cell r="F4249">
            <v>497252.51</v>
          </cell>
          <cell r="G4249">
            <v>0</v>
          </cell>
          <cell r="I4249">
            <v>0</v>
          </cell>
          <cell r="J4249">
            <v>497252.51</v>
          </cell>
          <cell r="K4249">
            <v>88136</v>
          </cell>
        </row>
        <row r="4250">
          <cell r="F4250">
            <v>758.8</v>
          </cell>
          <cell r="G4250">
            <v>0</v>
          </cell>
          <cell r="I4250">
            <v>0</v>
          </cell>
          <cell r="J4250">
            <v>758.8</v>
          </cell>
          <cell r="K4250">
            <v>5595</v>
          </cell>
        </row>
        <row r="4251">
          <cell r="F4251">
            <v>43963.87</v>
          </cell>
          <cell r="G4251">
            <v>0</v>
          </cell>
          <cell r="I4251">
            <v>0</v>
          </cell>
          <cell r="J4251">
            <v>43963.87</v>
          </cell>
          <cell r="K4251">
            <v>36955</v>
          </cell>
        </row>
        <row r="4252">
          <cell r="F4252">
            <v>57535.47</v>
          </cell>
          <cell r="G4252">
            <v>0</v>
          </cell>
          <cell r="I4252">
            <v>0</v>
          </cell>
          <cell r="J4252">
            <v>57535.47</v>
          </cell>
          <cell r="K4252">
            <v>0</v>
          </cell>
        </row>
        <row r="4253">
          <cell r="F4253">
            <v>323048.84000000003</v>
          </cell>
          <cell r="G4253">
            <v>0</v>
          </cell>
          <cell r="I4253">
            <v>0</v>
          </cell>
          <cell r="J4253">
            <v>323048.84000000003</v>
          </cell>
          <cell r="K4253">
            <v>331884</v>
          </cell>
        </row>
        <row r="4254">
          <cell r="F4254">
            <v>3888.38</v>
          </cell>
          <cell r="G4254">
            <v>0</v>
          </cell>
          <cell r="I4254">
            <v>0</v>
          </cell>
          <cell r="J4254">
            <v>3888.38</v>
          </cell>
          <cell r="K4254">
            <v>8368</v>
          </cell>
        </row>
        <row r="4255">
          <cell r="F4255">
            <v>1396.59</v>
          </cell>
          <cell r="G4255">
            <v>0</v>
          </cell>
          <cell r="I4255">
            <v>0</v>
          </cell>
          <cell r="J4255">
            <v>1396.59</v>
          </cell>
          <cell r="K4255">
            <v>4871</v>
          </cell>
        </row>
        <row r="4256">
          <cell r="F4256">
            <v>36.11</v>
          </cell>
          <cell r="G4256">
            <v>0</v>
          </cell>
          <cell r="I4256">
            <v>0</v>
          </cell>
          <cell r="J4256">
            <v>36.11</v>
          </cell>
          <cell r="K4256">
            <v>130</v>
          </cell>
        </row>
        <row r="4257">
          <cell r="F4257">
            <v>990.91</v>
          </cell>
          <cell r="G4257">
            <v>0</v>
          </cell>
          <cell r="I4257">
            <v>0</v>
          </cell>
          <cell r="J4257">
            <v>990.91</v>
          </cell>
          <cell r="K4257">
            <v>15607</v>
          </cell>
        </row>
        <row r="4258">
          <cell r="F4258">
            <v>0</v>
          </cell>
          <cell r="G4258">
            <v>0</v>
          </cell>
          <cell r="I4258">
            <v>0</v>
          </cell>
          <cell r="J4258">
            <v>0</v>
          </cell>
          <cell r="K4258">
            <v>9</v>
          </cell>
        </row>
        <row r="4259">
          <cell r="F4259">
            <v>5869.56</v>
          </cell>
          <cell r="G4259">
            <v>0</v>
          </cell>
          <cell r="I4259">
            <v>0</v>
          </cell>
          <cell r="J4259">
            <v>5869.56</v>
          </cell>
          <cell r="K4259">
            <v>557</v>
          </cell>
        </row>
        <row r="4260">
          <cell r="F4260">
            <v>0</v>
          </cell>
          <cell r="G4260">
            <v>0</v>
          </cell>
          <cell r="I4260">
            <v>0</v>
          </cell>
          <cell r="J4260">
            <v>0</v>
          </cell>
          <cell r="K4260">
            <v>37946</v>
          </cell>
        </row>
        <row r="4261">
          <cell r="F4261">
            <v>0</v>
          </cell>
          <cell r="G4261">
            <v>0</v>
          </cell>
          <cell r="I4261">
            <v>0</v>
          </cell>
          <cell r="J4261">
            <v>0</v>
          </cell>
          <cell r="K4261">
            <v>222</v>
          </cell>
        </row>
        <row r="4262">
          <cell r="F4262">
            <v>29717.16</v>
          </cell>
          <cell r="G4262">
            <v>0</v>
          </cell>
          <cell r="I4262">
            <v>0</v>
          </cell>
          <cell r="J4262">
            <v>29717.16</v>
          </cell>
          <cell r="K4262">
            <v>30491</v>
          </cell>
        </row>
        <row r="4263">
          <cell r="F4263">
            <v>42089.54</v>
          </cell>
          <cell r="G4263">
            <v>0</v>
          </cell>
          <cell r="I4263">
            <v>0</v>
          </cell>
          <cell r="J4263">
            <v>42089.54</v>
          </cell>
          <cell r="K4263">
            <v>37427</v>
          </cell>
        </row>
        <row r="4264">
          <cell r="F4264">
            <v>36438.29</v>
          </cell>
          <cell r="G4264">
            <v>0</v>
          </cell>
          <cell r="I4264">
            <v>0</v>
          </cell>
          <cell r="J4264">
            <v>36438.29</v>
          </cell>
          <cell r="K4264">
            <v>40326</v>
          </cell>
        </row>
        <row r="4265">
          <cell r="F4265">
            <v>101710.84</v>
          </cell>
          <cell r="G4265">
            <v>0</v>
          </cell>
          <cell r="I4265">
            <v>0</v>
          </cell>
          <cell r="J4265">
            <v>101710.84</v>
          </cell>
          <cell r="K4265">
            <v>102910</v>
          </cell>
        </row>
        <row r="4266">
          <cell r="F4266">
            <v>53603.97</v>
          </cell>
          <cell r="G4266">
            <v>0</v>
          </cell>
          <cell r="I4266">
            <v>0</v>
          </cell>
          <cell r="J4266">
            <v>53603.97</v>
          </cell>
          <cell r="K4266">
            <v>44261</v>
          </cell>
        </row>
        <row r="4267">
          <cell r="F4267">
            <v>5184.41</v>
          </cell>
          <cell r="G4267">
            <v>0</v>
          </cell>
          <cell r="I4267">
            <v>0</v>
          </cell>
          <cell r="J4267">
            <v>5184.41</v>
          </cell>
          <cell r="K4267">
            <v>5754</v>
          </cell>
        </row>
        <row r="4268">
          <cell r="F4268">
            <v>0</v>
          </cell>
          <cell r="G4268">
            <v>0</v>
          </cell>
          <cell r="I4268">
            <v>0</v>
          </cell>
          <cell r="J4268">
            <v>0</v>
          </cell>
          <cell r="K4268">
            <v>940</v>
          </cell>
        </row>
        <row r="4269">
          <cell r="F4269">
            <v>46994.28</v>
          </cell>
          <cell r="G4269">
            <v>0</v>
          </cell>
          <cell r="I4269">
            <v>0</v>
          </cell>
          <cell r="J4269">
            <v>46994.28</v>
          </cell>
          <cell r="K4269">
            <v>18078</v>
          </cell>
        </row>
        <row r="4270">
          <cell r="F4270">
            <v>37132.89</v>
          </cell>
          <cell r="G4270">
            <v>0</v>
          </cell>
          <cell r="I4270">
            <v>0</v>
          </cell>
          <cell r="J4270">
            <v>37132.89</v>
          </cell>
          <cell r="K4270">
            <v>16059</v>
          </cell>
        </row>
        <row r="4271">
          <cell r="F4271">
            <v>2489.73</v>
          </cell>
          <cell r="G4271">
            <v>0</v>
          </cell>
          <cell r="I4271">
            <v>0</v>
          </cell>
          <cell r="J4271">
            <v>2489.73</v>
          </cell>
          <cell r="K4271">
            <v>2011</v>
          </cell>
        </row>
        <row r="4272">
          <cell r="F4272">
            <v>22625.18</v>
          </cell>
          <cell r="G4272">
            <v>0</v>
          </cell>
          <cell r="I4272">
            <v>0</v>
          </cell>
          <cell r="J4272">
            <v>22625.18</v>
          </cell>
          <cell r="K4272">
            <v>12754</v>
          </cell>
        </row>
        <row r="4273">
          <cell r="F4273">
            <v>127.2</v>
          </cell>
          <cell r="G4273">
            <v>0</v>
          </cell>
          <cell r="I4273">
            <v>0</v>
          </cell>
          <cell r="J4273">
            <v>127.2</v>
          </cell>
          <cell r="K4273">
            <v>124</v>
          </cell>
        </row>
        <row r="4274">
          <cell r="F4274">
            <v>7206.27</v>
          </cell>
          <cell r="G4274">
            <v>0</v>
          </cell>
          <cell r="I4274">
            <v>0</v>
          </cell>
          <cell r="J4274">
            <v>7206.27</v>
          </cell>
          <cell r="K4274">
            <v>3238</v>
          </cell>
        </row>
        <row r="4275">
          <cell r="F4275">
            <v>6524.07</v>
          </cell>
          <cell r="G4275">
            <v>0</v>
          </cell>
          <cell r="I4275">
            <v>0</v>
          </cell>
          <cell r="J4275">
            <v>6524.07</v>
          </cell>
          <cell r="K4275">
            <v>2991</v>
          </cell>
        </row>
        <row r="4276">
          <cell r="F4276">
            <v>288</v>
          </cell>
          <cell r="G4276">
            <v>0</v>
          </cell>
          <cell r="I4276">
            <v>0</v>
          </cell>
          <cell r="J4276">
            <v>288</v>
          </cell>
          <cell r="K4276">
            <v>0</v>
          </cell>
        </row>
        <row r="4277">
          <cell r="F4277">
            <v>0</v>
          </cell>
          <cell r="G4277">
            <v>0</v>
          </cell>
          <cell r="I4277">
            <v>0</v>
          </cell>
          <cell r="J4277">
            <v>0</v>
          </cell>
          <cell r="K4277">
            <v>1425</v>
          </cell>
        </row>
        <row r="4278">
          <cell r="F4278">
            <v>340</v>
          </cell>
          <cell r="G4278">
            <v>0</v>
          </cell>
          <cell r="I4278">
            <v>0</v>
          </cell>
          <cell r="J4278">
            <v>340</v>
          </cell>
          <cell r="K4278">
            <v>348</v>
          </cell>
        </row>
        <row r="4279">
          <cell r="F4279">
            <v>45</v>
          </cell>
          <cell r="G4279">
            <v>0</v>
          </cell>
          <cell r="I4279">
            <v>0</v>
          </cell>
          <cell r="J4279">
            <v>45</v>
          </cell>
          <cell r="K4279">
            <v>537</v>
          </cell>
        </row>
        <row r="4280">
          <cell r="F4280">
            <v>0</v>
          </cell>
          <cell r="G4280">
            <v>0</v>
          </cell>
          <cell r="I4280">
            <v>0</v>
          </cell>
          <cell r="J4280">
            <v>0</v>
          </cell>
          <cell r="K4280">
            <v>481</v>
          </cell>
        </row>
        <row r="4281">
          <cell r="F4281">
            <v>0</v>
          </cell>
          <cell r="G4281">
            <v>0</v>
          </cell>
          <cell r="I4281">
            <v>0</v>
          </cell>
          <cell r="J4281">
            <v>0</v>
          </cell>
          <cell r="K4281">
            <v>8556</v>
          </cell>
        </row>
        <row r="4282">
          <cell r="F4282">
            <v>2144.14</v>
          </cell>
          <cell r="G4282">
            <v>0</v>
          </cell>
          <cell r="I4282">
            <v>0</v>
          </cell>
          <cell r="J4282">
            <v>2144.14</v>
          </cell>
          <cell r="K4282">
            <v>4693</v>
          </cell>
        </row>
        <row r="4283">
          <cell r="F4283">
            <v>103463.28</v>
          </cell>
          <cell r="G4283">
            <v>0</v>
          </cell>
          <cell r="I4283">
            <v>0</v>
          </cell>
          <cell r="J4283">
            <v>103463.28</v>
          </cell>
          <cell r="K4283">
            <v>40301</v>
          </cell>
        </row>
        <row r="4284">
          <cell r="F4284">
            <v>24896.73</v>
          </cell>
          <cell r="G4284">
            <v>0</v>
          </cell>
          <cell r="I4284">
            <v>0</v>
          </cell>
          <cell r="J4284">
            <v>24896.73</v>
          </cell>
          <cell r="K4284">
            <v>27667</v>
          </cell>
        </row>
        <row r="4285">
          <cell r="F4285">
            <v>22118</v>
          </cell>
          <cell r="G4285">
            <v>0</v>
          </cell>
          <cell r="I4285">
            <v>0</v>
          </cell>
          <cell r="J4285">
            <v>22118</v>
          </cell>
          <cell r="K4285">
            <v>23693</v>
          </cell>
        </row>
        <row r="4286">
          <cell r="F4286">
            <v>13175.71</v>
          </cell>
          <cell r="G4286">
            <v>0</v>
          </cell>
          <cell r="I4286">
            <v>0</v>
          </cell>
          <cell r="J4286">
            <v>13175.71</v>
          </cell>
          <cell r="K4286">
            <v>0</v>
          </cell>
        </row>
        <row r="4287">
          <cell r="F4287">
            <v>12235.51</v>
          </cell>
          <cell r="G4287">
            <v>0</v>
          </cell>
          <cell r="I4287">
            <v>0</v>
          </cell>
          <cell r="J4287">
            <v>12235.51</v>
          </cell>
          <cell r="K4287">
            <v>1750</v>
          </cell>
        </row>
        <row r="4288">
          <cell r="F4288">
            <v>10014.200000000001</v>
          </cell>
          <cell r="G4288">
            <v>0</v>
          </cell>
          <cell r="I4288">
            <v>0</v>
          </cell>
          <cell r="J4288">
            <v>10014.200000000001</v>
          </cell>
          <cell r="K4288">
            <v>6244</v>
          </cell>
        </row>
        <row r="4289">
          <cell r="F4289">
            <v>0</v>
          </cell>
          <cell r="G4289">
            <v>0</v>
          </cell>
          <cell r="I4289">
            <v>0</v>
          </cell>
          <cell r="J4289">
            <v>0</v>
          </cell>
          <cell r="K4289">
            <v>857</v>
          </cell>
        </row>
        <row r="4290">
          <cell r="F4290">
            <v>0</v>
          </cell>
          <cell r="G4290">
            <v>0</v>
          </cell>
          <cell r="I4290">
            <v>0</v>
          </cell>
          <cell r="J4290">
            <v>0</v>
          </cell>
          <cell r="K4290">
            <v>5739</v>
          </cell>
        </row>
        <row r="4291">
          <cell r="F4291">
            <v>0</v>
          </cell>
          <cell r="G4291">
            <v>0</v>
          </cell>
          <cell r="I4291">
            <v>0</v>
          </cell>
          <cell r="J4291">
            <v>0</v>
          </cell>
          <cell r="K4291">
            <v>138</v>
          </cell>
        </row>
        <row r="4292">
          <cell r="F4292">
            <v>10120.35</v>
          </cell>
          <cell r="G4292">
            <v>0</v>
          </cell>
          <cell r="I4292">
            <v>0</v>
          </cell>
          <cell r="J4292">
            <v>10120.35</v>
          </cell>
          <cell r="K4292">
            <v>8043</v>
          </cell>
        </row>
        <row r="4293">
          <cell r="F4293">
            <v>320</v>
          </cell>
          <cell r="G4293">
            <v>0</v>
          </cell>
          <cell r="I4293">
            <v>0</v>
          </cell>
          <cell r="J4293">
            <v>320</v>
          </cell>
          <cell r="K4293">
            <v>0</v>
          </cell>
        </row>
        <row r="4294">
          <cell r="F4294">
            <v>0</v>
          </cell>
          <cell r="G4294">
            <v>0</v>
          </cell>
          <cell r="I4294">
            <v>0</v>
          </cell>
          <cell r="J4294">
            <v>0</v>
          </cell>
          <cell r="K4294">
            <v>24</v>
          </cell>
        </row>
        <row r="4295">
          <cell r="F4295">
            <v>47.7</v>
          </cell>
          <cell r="G4295">
            <v>0</v>
          </cell>
          <cell r="I4295">
            <v>0</v>
          </cell>
          <cell r="J4295">
            <v>47.7</v>
          </cell>
          <cell r="K4295">
            <v>1</v>
          </cell>
        </row>
        <row r="4296">
          <cell r="F4296">
            <v>5.45</v>
          </cell>
          <cell r="G4296">
            <v>0</v>
          </cell>
          <cell r="I4296">
            <v>0</v>
          </cell>
          <cell r="J4296">
            <v>5.45</v>
          </cell>
          <cell r="K4296">
            <v>1270</v>
          </cell>
        </row>
        <row r="4297">
          <cell r="F4297">
            <v>12625</v>
          </cell>
          <cell r="G4297">
            <v>0</v>
          </cell>
          <cell r="I4297">
            <v>0</v>
          </cell>
          <cell r="J4297">
            <v>12625</v>
          </cell>
          <cell r="K4297">
            <v>13667</v>
          </cell>
        </row>
        <row r="4298">
          <cell r="F4298">
            <v>96.04</v>
          </cell>
          <cell r="G4298">
            <v>0</v>
          </cell>
          <cell r="I4298">
            <v>0</v>
          </cell>
          <cell r="J4298">
            <v>96.04</v>
          </cell>
          <cell r="K4298">
            <v>972</v>
          </cell>
        </row>
        <row r="4299">
          <cell r="F4299">
            <v>59.1</v>
          </cell>
          <cell r="G4299">
            <v>0</v>
          </cell>
          <cell r="I4299">
            <v>0</v>
          </cell>
          <cell r="J4299">
            <v>59.1</v>
          </cell>
          <cell r="K4299">
            <v>31</v>
          </cell>
        </row>
        <row r="4300">
          <cell r="F4300">
            <v>0</v>
          </cell>
          <cell r="G4300">
            <v>0</v>
          </cell>
          <cell r="I4300">
            <v>0</v>
          </cell>
          <cell r="J4300">
            <v>0</v>
          </cell>
          <cell r="K4300">
            <v>190</v>
          </cell>
        </row>
        <row r="4301">
          <cell r="F4301">
            <v>0</v>
          </cell>
          <cell r="G4301">
            <v>0</v>
          </cell>
          <cell r="I4301">
            <v>0</v>
          </cell>
          <cell r="J4301">
            <v>0</v>
          </cell>
          <cell r="K4301">
            <v>120</v>
          </cell>
        </row>
        <row r="4302">
          <cell r="F4302">
            <v>0</v>
          </cell>
          <cell r="G4302">
            <v>0</v>
          </cell>
          <cell r="I4302">
            <v>0</v>
          </cell>
          <cell r="J4302">
            <v>0</v>
          </cell>
          <cell r="K4302">
            <v>357</v>
          </cell>
        </row>
        <row r="4303">
          <cell r="F4303">
            <v>591.75</v>
          </cell>
          <cell r="G4303">
            <v>0</v>
          </cell>
          <cell r="I4303">
            <v>0</v>
          </cell>
          <cell r="J4303">
            <v>591.75</v>
          </cell>
          <cell r="K4303">
            <v>0</v>
          </cell>
        </row>
        <row r="4304">
          <cell r="F4304">
            <v>1674.55</v>
          </cell>
          <cell r="G4304">
            <v>0</v>
          </cell>
          <cell r="I4304">
            <v>0</v>
          </cell>
          <cell r="J4304">
            <v>1674.55</v>
          </cell>
          <cell r="K4304">
            <v>8117</v>
          </cell>
        </row>
        <row r="4305">
          <cell r="F4305">
            <v>3730.05</v>
          </cell>
          <cell r="G4305">
            <v>0</v>
          </cell>
          <cell r="I4305">
            <v>0</v>
          </cell>
          <cell r="J4305">
            <v>3730.05</v>
          </cell>
          <cell r="K4305">
            <v>74</v>
          </cell>
        </row>
        <row r="4306">
          <cell r="F4306">
            <v>428219.4</v>
          </cell>
          <cell r="G4306">
            <v>0</v>
          </cell>
          <cell r="I4306">
            <v>0</v>
          </cell>
          <cell r="J4306">
            <v>428219.4</v>
          </cell>
          <cell r="K4306">
            <v>560002</v>
          </cell>
        </row>
        <row r="4307">
          <cell r="F4307">
            <v>23883</v>
          </cell>
          <cell r="G4307">
            <v>0</v>
          </cell>
          <cell r="I4307">
            <v>0</v>
          </cell>
          <cell r="J4307">
            <v>23883</v>
          </cell>
          <cell r="K4307">
            <v>12575</v>
          </cell>
        </row>
        <row r="4308">
          <cell r="F4308">
            <v>57819.5</v>
          </cell>
          <cell r="G4308">
            <v>0</v>
          </cell>
          <cell r="I4308">
            <v>0</v>
          </cell>
          <cell r="J4308">
            <v>57819.5</v>
          </cell>
          <cell r="K4308">
            <v>39653</v>
          </cell>
        </row>
        <row r="4309">
          <cell r="F4309">
            <v>109226.29</v>
          </cell>
          <cell r="G4309">
            <v>0</v>
          </cell>
          <cell r="I4309">
            <v>0</v>
          </cell>
          <cell r="J4309">
            <v>109226.29</v>
          </cell>
          <cell r="K4309">
            <v>55744</v>
          </cell>
        </row>
        <row r="4310">
          <cell r="F4310">
            <v>36</v>
          </cell>
          <cell r="G4310">
            <v>0</v>
          </cell>
          <cell r="I4310">
            <v>0</v>
          </cell>
          <cell r="J4310">
            <v>36</v>
          </cell>
          <cell r="K4310">
            <v>27163</v>
          </cell>
        </row>
        <row r="4311">
          <cell r="F4311">
            <v>36403</v>
          </cell>
          <cell r="G4311">
            <v>0</v>
          </cell>
          <cell r="I4311">
            <v>0</v>
          </cell>
          <cell r="J4311">
            <v>36403</v>
          </cell>
          <cell r="K4311">
            <v>17083</v>
          </cell>
        </row>
        <row r="4312">
          <cell r="F4312">
            <v>485491</v>
          </cell>
          <cell r="G4312">
            <v>0</v>
          </cell>
          <cell r="I4312">
            <v>0</v>
          </cell>
          <cell r="J4312">
            <v>485491</v>
          </cell>
          <cell r="K4312">
            <v>213185</v>
          </cell>
        </row>
        <row r="4313">
          <cell r="F4313">
            <v>0</v>
          </cell>
          <cell r="G4313">
            <v>0</v>
          </cell>
          <cell r="I4313">
            <v>0</v>
          </cell>
          <cell r="J4313">
            <v>0</v>
          </cell>
          <cell r="K4313">
            <v>3305</v>
          </cell>
        </row>
        <row r="4314">
          <cell r="F4314">
            <v>28531.5</v>
          </cell>
          <cell r="G4314">
            <v>0</v>
          </cell>
          <cell r="I4314">
            <v>0</v>
          </cell>
          <cell r="J4314">
            <v>28531.5</v>
          </cell>
          <cell r="K4314">
            <v>11325</v>
          </cell>
        </row>
        <row r="4315">
          <cell r="F4315">
            <v>2735.3</v>
          </cell>
          <cell r="G4315">
            <v>0</v>
          </cell>
          <cell r="I4315">
            <v>0</v>
          </cell>
          <cell r="J4315">
            <v>2735.3</v>
          </cell>
          <cell r="K4315">
            <v>360</v>
          </cell>
        </row>
        <row r="4316">
          <cell r="F4316">
            <v>18410</v>
          </cell>
          <cell r="G4316">
            <v>0</v>
          </cell>
          <cell r="I4316">
            <v>0</v>
          </cell>
          <cell r="J4316">
            <v>18410</v>
          </cell>
          <cell r="K4316">
            <v>8810</v>
          </cell>
        </row>
        <row r="4317">
          <cell r="F4317">
            <v>720</v>
          </cell>
          <cell r="G4317">
            <v>0</v>
          </cell>
          <cell r="I4317">
            <v>0</v>
          </cell>
          <cell r="J4317">
            <v>720</v>
          </cell>
          <cell r="K4317">
            <v>0</v>
          </cell>
        </row>
        <row r="4318">
          <cell r="F4318">
            <v>1702199.16</v>
          </cell>
          <cell r="G4318">
            <v>0</v>
          </cell>
          <cell r="I4318">
            <v>0</v>
          </cell>
          <cell r="J4318">
            <v>1702199.16</v>
          </cell>
          <cell r="K4318">
            <v>1282725</v>
          </cell>
        </row>
        <row r="4319">
          <cell r="F4319">
            <v>0</v>
          </cell>
          <cell r="G4319">
            <v>0</v>
          </cell>
          <cell r="I4319">
            <v>0</v>
          </cell>
          <cell r="J4319">
            <v>0</v>
          </cell>
          <cell r="K4319">
            <v>100</v>
          </cell>
        </row>
        <row r="4320">
          <cell r="F4320">
            <v>705</v>
          </cell>
          <cell r="G4320">
            <v>0</v>
          </cell>
          <cell r="I4320">
            <v>0</v>
          </cell>
          <cell r="J4320">
            <v>705</v>
          </cell>
          <cell r="K4320">
            <v>6308</v>
          </cell>
        </row>
        <row r="4321">
          <cell r="F4321">
            <v>679.54</v>
          </cell>
          <cell r="G4321">
            <v>0</v>
          </cell>
          <cell r="I4321">
            <v>0</v>
          </cell>
          <cell r="J4321">
            <v>679.54</v>
          </cell>
          <cell r="K4321">
            <v>0</v>
          </cell>
        </row>
        <row r="4322">
          <cell r="F4322">
            <v>910.06</v>
          </cell>
          <cell r="G4322">
            <v>0</v>
          </cell>
          <cell r="I4322">
            <v>0</v>
          </cell>
          <cell r="J4322">
            <v>910.06</v>
          </cell>
          <cell r="K4322">
            <v>2034</v>
          </cell>
        </row>
        <row r="4323">
          <cell r="F4323">
            <v>0</v>
          </cell>
          <cell r="G4323">
            <v>0</v>
          </cell>
          <cell r="I4323">
            <v>0</v>
          </cell>
          <cell r="J4323">
            <v>0</v>
          </cell>
          <cell r="K4323">
            <v>2092</v>
          </cell>
        </row>
        <row r="4324">
          <cell r="F4324">
            <v>572852.87</v>
          </cell>
          <cell r="G4324">
            <v>0</v>
          </cell>
          <cell r="I4324">
            <v>0</v>
          </cell>
          <cell r="J4324">
            <v>572852.87</v>
          </cell>
          <cell r="K4324">
            <v>331219</v>
          </cell>
        </row>
        <row r="4325">
          <cell r="F4325">
            <v>57351.57</v>
          </cell>
          <cell r="G4325">
            <v>0</v>
          </cell>
          <cell r="I4325">
            <v>0</v>
          </cell>
          <cell r="J4325">
            <v>57351.57</v>
          </cell>
          <cell r="K4325">
            <v>21720</v>
          </cell>
        </row>
        <row r="4326">
          <cell r="F4326">
            <v>46750.73</v>
          </cell>
          <cell r="G4326">
            <v>0</v>
          </cell>
          <cell r="I4326">
            <v>0</v>
          </cell>
          <cell r="J4326">
            <v>46750.73</v>
          </cell>
          <cell r="K4326">
            <v>21881</v>
          </cell>
        </row>
        <row r="4327">
          <cell r="F4327">
            <v>2470.1999999999998</v>
          </cell>
          <cell r="G4327">
            <v>0</v>
          </cell>
          <cell r="I4327">
            <v>0</v>
          </cell>
          <cell r="J4327">
            <v>2470.1999999999998</v>
          </cell>
          <cell r="K4327">
            <v>1508</v>
          </cell>
        </row>
        <row r="4328">
          <cell r="F4328">
            <v>17587.939999999999</v>
          </cell>
          <cell r="G4328">
            <v>0</v>
          </cell>
          <cell r="I4328">
            <v>0</v>
          </cell>
          <cell r="J4328">
            <v>17587.939999999999</v>
          </cell>
          <cell r="K4328">
            <v>11191</v>
          </cell>
        </row>
        <row r="4329">
          <cell r="F4329">
            <v>0</v>
          </cell>
          <cell r="G4329">
            <v>0</v>
          </cell>
          <cell r="I4329">
            <v>0</v>
          </cell>
          <cell r="J4329">
            <v>0</v>
          </cell>
          <cell r="K4329">
            <v>513</v>
          </cell>
        </row>
        <row r="4330">
          <cell r="F4330">
            <v>171.99</v>
          </cell>
          <cell r="G4330">
            <v>0</v>
          </cell>
          <cell r="I4330">
            <v>0</v>
          </cell>
          <cell r="J4330">
            <v>171.99</v>
          </cell>
          <cell r="K4330">
            <v>0</v>
          </cell>
        </row>
        <row r="4331">
          <cell r="F4331">
            <v>0</v>
          </cell>
          <cell r="G4331">
            <v>0</v>
          </cell>
          <cell r="I4331">
            <v>0</v>
          </cell>
          <cell r="J4331">
            <v>0</v>
          </cell>
          <cell r="K4331">
            <v>57651</v>
          </cell>
        </row>
        <row r="4332">
          <cell r="F4332">
            <v>62202.3</v>
          </cell>
          <cell r="G4332">
            <v>0</v>
          </cell>
          <cell r="I4332">
            <v>0</v>
          </cell>
          <cell r="J4332">
            <v>62202.3</v>
          </cell>
          <cell r="K4332">
            <v>23222</v>
          </cell>
        </row>
        <row r="4333">
          <cell r="F4333">
            <v>81615.17</v>
          </cell>
          <cell r="G4333">
            <v>0</v>
          </cell>
          <cell r="I4333">
            <v>0</v>
          </cell>
          <cell r="J4333">
            <v>81615.17</v>
          </cell>
          <cell r="K4333">
            <v>32307</v>
          </cell>
        </row>
        <row r="4334">
          <cell r="F4334">
            <v>67280.09</v>
          </cell>
          <cell r="G4334">
            <v>0</v>
          </cell>
          <cell r="I4334">
            <v>0</v>
          </cell>
          <cell r="J4334">
            <v>67280.09</v>
          </cell>
          <cell r="K4334">
            <v>36216</v>
          </cell>
        </row>
        <row r="4335">
          <cell r="F4335">
            <v>202460.9</v>
          </cell>
          <cell r="G4335">
            <v>0</v>
          </cell>
          <cell r="I4335">
            <v>0</v>
          </cell>
          <cell r="J4335">
            <v>202460.9</v>
          </cell>
          <cell r="K4335">
            <v>111088</v>
          </cell>
        </row>
        <row r="4336">
          <cell r="F4336">
            <v>61087.03</v>
          </cell>
          <cell r="G4336">
            <v>0</v>
          </cell>
          <cell r="I4336">
            <v>0</v>
          </cell>
          <cell r="J4336">
            <v>61087.03</v>
          </cell>
          <cell r="K4336">
            <v>32300</v>
          </cell>
        </row>
        <row r="4337">
          <cell r="F4337">
            <v>2185.94</v>
          </cell>
          <cell r="G4337">
            <v>0</v>
          </cell>
          <cell r="I4337">
            <v>0</v>
          </cell>
          <cell r="J4337">
            <v>2185.94</v>
          </cell>
          <cell r="K4337">
            <v>1765</v>
          </cell>
        </row>
        <row r="4338">
          <cell r="F4338">
            <v>43581.58</v>
          </cell>
          <cell r="G4338">
            <v>0</v>
          </cell>
          <cell r="I4338">
            <v>0</v>
          </cell>
          <cell r="J4338">
            <v>43581.58</v>
          </cell>
          <cell r="K4338">
            <v>18275</v>
          </cell>
        </row>
        <row r="4339">
          <cell r="F4339">
            <v>89.71</v>
          </cell>
          <cell r="G4339">
            <v>0</v>
          </cell>
          <cell r="I4339">
            <v>0</v>
          </cell>
          <cell r="J4339">
            <v>89.71</v>
          </cell>
          <cell r="K4339">
            <v>-386</v>
          </cell>
        </row>
        <row r="4340">
          <cell r="F4340">
            <v>20435</v>
          </cell>
          <cell r="G4340">
            <v>0</v>
          </cell>
          <cell r="I4340">
            <v>0</v>
          </cell>
          <cell r="J4340">
            <v>20435</v>
          </cell>
          <cell r="K4340">
            <v>17825</v>
          </cell>
        </row>
        <row r="4341">
          <cell r="F4341">
            <v>3493.64</v>
          </cell>
          <cell r="G4341">
            <v>0</v>
          </cell>
          <cell r="I4341">
            <v>0</v>
          </cell>
          <cell r="J4341">
            <v>3493.64</v>
          </cell>
          <cell r="K4341">
            <v>2826</v>
          </cell>
        </row>
        <row r="4342">
          <cell r="F4342">
            <v>3085.18</v>
          </cell>
          <cell r="G4342">
            <v>0</v>
          </cell>
          <cell r="I4342">
            <v>0</v>
          </cell>
          <cell r="J4342">
            <v>3085.18</v>
          </cell>
          <cell r="K4342">
            <v>1585</v>
          </cell>
        </row>
        <row r="4343">
          <cell r="F4343">
            <v>201.2</v>
          </cell>
          <cell r="G4343">
            <v>0</v>
          </cell>
          <cell r="I4343">
            <v>0</v>
          </cell>
          <cell r="J4343">
            <v>201.2</v>
          </cell>
          <cell r="K4343">
            <v>991</v>
          </cell>
        </row>
        <row r="4344">
          <cell r="F4344">
            <v>0</v>
          </cell>
          <cell r="G4344">
            <v>0</v>
          </cell>
          <cell r="I4344">
            <v>0</v>
          </cell>
          <cell r="J4344">
            <v>0</v>
          </cell>
          <cell r="K4344">
            <v>2555</v>
          </cell>
        </row>
        <row r="4345">
          <cell r="F4345">
            <v>1020</v>
          </cell>
          <cell r="G4345">
            <v>0</v>
          </cell>
          <cell r="I4345">
            <v>0</v>
          </cell>
          <cell r="J4345">
            <v>1020</v>
          </cell>
          <cell r="K4345">
            <v>0</v>
          </cell>
        </row>
        <row r="4346">
          <cell r="F4346">
            <v>0</v>
          </cell>
          <cell r="G4346">
            <v>0</v>
          </cell>
          <cell r="I4346">
            <v>0</v>
          </cell>
          <cell r="J4346">
            <v>0</v>
          </cell>
          <cell r="K4346">
            <v>179</v>
          </cell>
        </row>
        <row r="4347">
          <cell r="F4347">
            <v>402.53</v>
          </cell>
          <cell r="G4347">
            <v>0</v>
          </cell>
          <cell r="I4347">
            <v>0</v>
          </cell>
          <cell r="J4347">
            <v>402.53</v>
          </cell>
          <cell r="K4347">
            <v>414</v>
          </cell>
        </row>
        <row r="4348">
          <cell r="F4348">
            <v>2691</v>
          </cell>
          <cell r="G4348">
            <v>0</v>
          </cell>
          <cell r="I4348">
            <v>0</v>
          </cell>
          <cell r="J4348">
            <v>2691</v>
          </cell>
          <cell r="K4348">
            <v>683</v>
          </cell>
        </row>
        <row r="4349">
          <cell r="F4349">
            <v>9315.19</v>
          </cell>
          <cell r="G4349">
            <v>0</v>
          </cell>
          <cell r="I4349">
            <v>0</v>
          </cell>
          <cell r="J4349">
            <v>9315.19</v>
          </cell>
          <cell r="K4349">
            <v>8736</v>
          </cell>
        </row>
        <row r="4350">
          <cell r="F4350">
            <v>45373.81</v>
          </cell>
          <cell r="G4350">
            <v>0</v>
          </cell>
          <cell r="I4350">
            <v>0</v>
          </cell>
          <cell r="J4350">
            <v>45373.81</v>
          </cell>
          <cell r="K4350">
            <v>11735</v>
          </cell>
        </row>
        <row r="4351">
          <cell r="F4351">
            <v>95836.03</v>
          </cell>
          <cell r="G4351">
            <v>0</v>
          </cell>
          <cell r="I4351">
            <v>0</v>
          </cell>
          <cell r="J4351">
            <v>95836.03</v>
          </cell>
          <cell r="K4351">
            <v>56724</v>
          </cell>
        </row>
        <row r="4352">
          <cell r="F4352">
            <v>26264.37</v>
          </cell>
          <cell r="G4352">
            <v>0</v>
          </cell>
          <cell r="I4352">
            <v>0</v>
          </cell>
          <cell r="J4352">
            <v>26264.37</v>
          </cell>
          <cell r="K4352">
            <v>14953</v>
          </cell>
        </row>
        <row r="4353">
          <cell r="F4353">
            <v>6486.28</v>
          </cell>
          <cell r="G4353">
            <v>0</v>
          </cell>
          <cell r="I4353">
            <v>0</v>
          </cell>
          <cell r="J4353">
            <v>6486.28</v>
          </cell>
          <cell r="K4353">
            <v>0</v>
          </cell>
        </row>
        <row r="4354">
          <cell r="F4354">
            <v>5928.92</v>
          </cell>
          <cell r="G4354">
            <v>0</v>
          </cell>
          <cell r="I4354">
            <v>0</v>
          </cell>
          <cell r="J4354">
            <v>5928.92</v>
          </cell>
          <cell r="K4354">
            <v>2789</v>
          </cell>
        </row>
        <row r="4355">
          <cell r="F4355">
            <v>4067</v>
          </cell>
          <cell r="G4355">
            <v>0</v>
          </cell>
          <cell r="I4355">
            <v>0</v>
          </cell>
          <cell r="J4355">
            <v>4067</v>
          </cell>
          <cell r="K4355">
            <v>1822</v>
          </cell>
        </row>
        <row r="4356">
          <cell r="F4356">
            <v>0</v>
          </cell>
          <cell r="G4356">
            <v>0</v>
          </cell>
          <cell r="I4356">
            <v>0</v>
          </cell>
          <cell r="J4356">
            <v>0</v>
          </cell>
          <cell r="K4356">
            <v>482</v>
          </cell>
        </row>
        <row r="4357">
          <cell r="F4357">
            <v>0</v>
          </cell>
          <cell r="G4357">
            <v>0</v>
          </cell>
          <cell r="I4357">
            <v>0</v>
          </cell>
          <cell r="J4357">
            <v>0</v>
          </cell>
          <cell r="K4357">
            <v>3283</v>
          </cell>
        </row>
        <row r="4358">
          <cell r="F4358">
            <v>3280.25</v>
          </cell>
          <cell r="G4358">
            <v>0</v>
          </cell>
          <cell r="I4358">
            <v>0</v>
          </cell>
          <cell r="J4358">
            <v>3280.25</v>
          </cell>
          <cell r="K4358">
            <v>1801</v>
          </cell>
        </row>
        <row r="4359">
          <cell r="F4359">
            <v>0</v>
          </cell>
          <cell r="G4359">
            <v>0</v>
          </cell>
          <cell r="I4359">
            <v>0</v>
          </cell>
          <cell r="J4359">
            <v>0</v>
          </cell>
          <cell r="K4359">
            <v>535</v>
          </cell>
        </row>
        <row r="4360">
          <cell r="F4360">
            <v>0</v>
          </cell>
          <cell r="G4360">
            <v>0</v>
          </cell>
          <cell r="I4360">
            <v>0</v>
          </cell>
          <cell r="J4360">
            <v>0</v>
          </cell>
          <cell r="K4360">
            <v>9</v>
          </cell>
        </row>
        <row r="4361">
          <cell r="F4361">
            <v>120</v>
          </cell>
          <cell r="G4361">
            <v>0</v>
          </cell>
          <cell r="I4361">
            <v>0</v>
          </cell>
          <cell r="J4361">
            <v>120</v>
          </cell>
          <cell r="K4361">
            <v>93</v>
          </cell>
        </row>
        <row r="4362">
          <cell r="F4362">
            <v>280.64</v>
          </cell>
          <cell r="G4362">
            <v>0</v>
          </cell>
          <cell r="I4362">
            <v>0</v>
          </cell>
          <cell r="J4362">
            <v>280.64</v>
          </cell>
          <cell r="K4362">
            <v>0</v>
          </cell>
        </row>
        <row r="4363">
          <cell r="F4363">
            <v>81.3</v>
          </cell>
          <cell r="G4363">
            <v>0</v>
          </cell>
          <cell r="I4363">
            <v>0</v>
          </cell>
          <cell r="J4363">
            <v>81.3</v>
          </cell>
          <cell r="K4363">
            <v>83</v>
          </cell>
        </row>
        <row r="4364">
          <cell r="F4364">
            <v>12877.95</v>
          </cell>
          <cell r="G4364">
            <v>0</v>
          </cell>
          <cell r="I4364">
            <v>0</v>
          </cell>
          <cell r="J4364">
            <v>12877.95</v>
          </cell>
          <cell r="K4364">
            <v>9352</v>
          </cell>
        </row>
        <row r="4365">
          <cell r="F4365">
            <v>0</v>
          </cell>
          <cell r="G4365">
            <v>0</v>
          </cell>
          <cell r="I4365">
            <v>0</v>
          </cell>
          <cell r="J4365">
            <v>0</v>
          </cell>
          <cell r="K4365">
            <v>87</v>
          </cell>
        </row>
        <row r="4366">
          <cell r="F4366">
            <v>1564.97</v>
          </cell>
          <cell r="G4366">
            <v>0</v>
          </cell>
          <cell r="I4366">
            <v>0</v>
          </cell>
          <cell r="J4366">
            <v>1564.97</v>
          </cell>
          <cell r="K4366">
            <v>291</v>
          </cell>
        </row>
        <row r="4367">
          <cell r="F4367">
            <v>65.400000000000006</v>
          </cell>
          <cell r="G4367">
            <v>0</v>
          </cell>
          <cell r="I4367">
            <v>0</v>
          </cell>
          <cell r="J4367">
            <v>65.400000000000006</v>
          </cell>
          <cell r="K4367">
            <v>0</v>
          </cell>
        </row>
        <row r="4368">
          <cell r="F4368">
            <v>104.5</v>
          </cell>
          <cell r="G4368">
            <v>0</v>
          </cell>
          <cell r="I4368">
            <v>0</v>
          </cell>
          <cell r="J4368">
            <v>104.5</v>
          </cell>
          <cell r="K4368">
            <v>491</v>
          </cell>
        </row>
        <row r="4369">
          <cell r="F4369">
            <v>3020.13</v>
          </cell>
          <cell r="G4369">
            <v>0</v>
          </cell>
          <cell r="I4369">
            <v>0</v>
          </cell>
          <cell r="J4369">
            <v>3020.13</v>
          </cell>
          <cell r="K4369">
            <v>1712</v>
          </cell>
        </row>
        <row r="4370">
          <cell r="F4370">
            <v>117.5</v>
          </cell>
          <cell r="G4370">
            <v>0</v>
          </cell>
          <cell r="I4370">
            <v>0</v>
          </cell>
          <cell r="J4370">
            <v>117.5</v>
          </cell>
          <cell r="K4370">
            <v>0</v>
          </cell>
        </row>
        <row r="4371">
          <cell r="F4371">
            <v>498</v>
          </cell>
          <cell r="G4371">
            <v>0</v>
          </cell>
          <cell r="I4371">
            <v>0</v>
          </cell>
          <cell r="J4371">
            <v>498</v>
          </cell>
          <cell r="K4371">
            <v>257</v>
          </cell>
        </row>
        <row r="4372">
          <cell r="F4372">
            <v>11200.59</v>
          </cell>
          <cell r="G4372">
            <v>0</v>
          </cell>
          <cell r="I4372">
            <v>0</v>
          </cell>
          <cell r="J4372">
            <v>11200.59</v>
          </cell>
          <cell r="K4372">
            <v>5089</v>
          </cell>
        </row>
        <row r="4373">
          <cell r="F4373">
            <v>3446</v>
          </cell>
          <cell r="G4373">
            <v>0</v>
          </cell>
          <cell r="I4373">
            <v>0</v>
          </cell>
          <cell r="J4373">
            <v>3446</v>
          </cell>
          <cell r="K4373">
            <v>548</v>
          </cell>
        </row>
        <row r="4374">
          <cell r="F4374">
            <v>29130.18</v>
          </cell>
          <cell r="G4374">
            <v>0</v>
          </cell>
          <cell r="I4374">
            <v>0</v>
          </cell>
          <cell r="J4374">
            <v>29130.18</v>
          </cell>
          <cell r="K4374">
            <v>11535</v>
          </cell>
        </row>
        <row r="4375">
          <cell r="F4375">
            <v>28635.82</v>
          </cell>
          <cell r="G4375">
            <v>0</v>
          </cell>
          <cell r="I4375">
            <v>0</v>
          </cell>
          <cell r="J4375">
            <v>28635.82</v>
          </cell>
          <cell r="K4375">
            <v>16479</v>
          </cell>
        </row>
        <row r="4376">
          <cell r="F4376">
            <v>0</v>
          </cell>
          <cell r="G4376">
            <v>0</v>
          </cell>
          <cell r="I4376">
            <v>0</v>
          </cell>
          <cell r="J4376">
            <v>0</v>
          </cell>
          <cell r="K4376">
            <v>3997</v>
          </cell>
        </row>
        <row r="4377">
          <cell r="F4377">
            <v>76362.570000000007</v>
          </cell>
          <cell r="G4377">
            <v>0</v>
          </cell>
          <cell r="I4377">
            <v>0</v>
          </cell>
          <cell r="J4377">
            <v>76362.570000000007</v>
          </cell>
          <cell r="K4377">
            <v>44429</v>
          </cell>
        </row>
        <row r="4378">
          <cell r="F4378">
            <v>58306.54</v>
          </cell>
          <cell r="G4378">
            <v>0</v>
          </cell>
          <cell r="I4378">
            <v>0</v>
          </cell>
          <cell r="J4378">
            <v>58306.54</v>
          </cell>
          <cell r="K4378">
            <v>24551</v>
          </cell>
        </row>
        <row r="4379">
          <cell r="F4379">
            <v>319819.75</v>
          </cell>
          <cell r="G4379">
            <v>0</v>
          </cell>
          <cell r="I4379">
            <v>0</v>
          </cell>
          <cell r="J4379">
            <v>319819.75</v>
          </cell>
          <cell r="K4379">
            <v>0</v>
          </cell>
        </row>
        <row r="4380">
          <cell r="F4380">
            <v>593957.76</v>
          </cell>
          <cell r="G4380">
            <v>0</v>
          </cell>
          <cell r="I4380">
            <v>0</v>
          </cell>
          <cell r="J4380">
            <v>593957.76</v>
          </cell>
          <cell r="K4380">
            <v>394364</v>
          </cell>
        </row>
        <row r="4381">
          <cell r="F4381">
            <v>99281.600000000006</v>
          </cell>
          <cell r="G4381">
            <v>0</v>
          </cell>
          <cell r="I4381">
            <v>0</v>
          </cell>
          <cell r="J4381">
            <v>99281.600000000006</v>
          </cell>
          <cell r="K4381">
            <v>66499</v>
          </cell>
        </row>
        <row r="4382">
          <cell r="F4382">
            <v>795176.71</v>
          </cell>
          <cell r="G4382">
            <v>0</v>
          </cell>
          <cell r="I4382">
            <v>0</v>
          </cell>
          <cell r="J4382">
            <v>795176.71</v>
          </cell>
          <cell r="K4382">
            <v>-264659</v>
          </cell>
        </row>
        <row r="4383">
          <cell r="F4383">
            <v>0</v>
          </cell>
          <cell r="G4383">
            <v>0</v>
          </cell>
          <cell r="I4383">
            <v>0</v>
          </cell>
          <cell r="J4383">
            <v>0</v>
          </cell>
          <cell r="K4383">
            <v>191745</v>
          </cell>
        </row>
        <row r="4384">
          <cell r="F4384">
            <v>7182.36</v>
          </cell>
          <cell r="G4384">
            <v>0</v>
          </cell>
          <cell r="I4384">
            <v>0</v>
          </cell>
          <cell r="J4384">
            <v>7182.36</v>
          </cell>
          <cell r="K4384">
            <v>5474</v>
          </cell>
        </row>
        <row r="4385">
          <cell r="F4385">
            <v>102003.55</v>
          </cell>
          <cell r="G4385">
            <v>0</v>
          </cell>
          <cell r="I4385">
            <v>0</v>
          </cell>
          <cell r="J4385">
            <v>102003.55</v>
          </cell>
          <cell r="K4385">
            <v>65934</v>
          </cell>
        </row>
        <row r="4386">
          <cell r="F4386">
            <v>146806.73000000001</v>
          </cell>
          <cell r="G4386">
            <v>0</v>
          </cell>
          <cell r="I4386">
            <v>0</v>
          </cell>
          <cell r="J4386">
            <v>146806.73000000001</v>
          </cell>
          <cell r="K4386">
            <v>96309</v>
          </cell>
        </row>
        <row r="4387">
          <cell r="F4387">
            <v>83705.67</v>
          </cell>
          <cell r="G4387">
            <v>0</v>
          </cell>
          <cell r="I4387">
            <v>0</v>
          </cell>
          <cell r="J4387">
            <v>83705.67</v>
          </cell>
          <cell r="K4387">
            <v>55156</v>
          </cell>
        </row>
        <row r="4388">
          <cell r="F4388">
            <v>415121.66</v>
          </cell>
          <cell r="G4388">
            <v>0</v>
          </cell>
          <cell r="I4388">
            <v>0</v>
          </cell>
          <cell r="J4388">
            <v>415121.66</v>
          </cell>
          <cell r="K4388">
            <v>318865</v>
          </cell>
        </row>
        <row r="4389">
          <cell r="F4389">
            <v>0</v>
          </cell>
          <cell r="G4389">
            <v>0</v>
          </cell>
          <cell r="I4389">
            <v>0</v>
          </cell>
          <cell r="J4389">
            <v>0</v>
          </cell>
          <cell r="K4389">
            <v>141</v>
          </cell>
        </row>
        <row r="4390">
          <cell r="F4390">
            <v>49438.8</v>
          </cell>
          <cell r="G4390">
            <v>0</v>
          </cell>
          <cell r="I4390">
            <v>0</v>
          </cell>
          <cell r="J4390">
            <v>49438.8</v>
          </cell>
          <cell r="K4390">
            <v>32624</v>
          </cell>
        </row>
        <row r="4391">
          <cell r="F4391">
            <v>62527.89</v>
          </cell>
          <cell r="G4391">
            <v>0</v>
          </cell>
          <cell r="I4391">
            <v>0</v>
          </cell>
          <cell r="J4391">
            <v>62527.89</v>
          </cell>
          <cell r="K4391">
            <v>37610</v>
          </cell>
        </row>
        <row r="4392">
          <cell r="F4392">
            <v>2237.0700000000002</v>
          </cell>
          <cell r="G4392">
            <v>0</v>
          </cell>
          <cell r="I4392">
            <v>0</v>
          </cell>
          <cell r="J4392">
            <v>2237.0700000000002</v>
          </cell>
          <cell r="K4392">
            <v>163</v>
          </cell>
        </row>
        <row r="4393">
          <cell r="F4393">
            <v>6247.02</v>
          </cell>
          <cell r="G4393">
            <v>0</v>
          </cell>
          <cell r="I4393">
            <v>0</v>
          </cell>
          <cell r="J4393">
            <v>6247.02</v>
          </cell>
          <cell r="K4393">
            <v>820</v>
          </cell>
        </row>
        <row r="4394">
          <cell r="F4394">
            <v>1354.7</v>
          </cell>
          <cell r="G4394">
            <v>0</v>
          </cell>
          <cell r="I4394">
            <v>0</v>
          </cell>
          <cell r="J4394">
            <v>1354.7</v>
          </cell>
          <cell r="K4394">
            <v>0</v>
          </cell>
        </row>
        <row r="4395">
          <cell r="F4395">
            <v>5.01</v>
          </cell>
          <cell r="G4395">
            <v>0</v>
          </cell>
          <cell r="I4395">
            <v>0</v>
          </cell>
          <cell r="J4395">
            <v>5.01</v>
          </cell>
          <cell r="K4395">
            <v>6610</v>
          </cell>
        </row>
        <row r="4396">
          <cell r="F4396">
            <v>128</v>
          </cell>
          <cell r="G4396">
            <v>0</v>
          </cell>
          <cell r="I4396">
            <v>0</v>
          </cell>
          <cell r="J4396">
            <v>128</v>
          </cell>
          <cell r="K4396">
            <v>0</v>
          </cell>
        </row>
        <row r="4397">
          <cell r="F4397">
            <v>204861.72</v>
          </cell>
          <cell r="G4397">
            <v>0</v>
          </cell>
          <cell r="I4397">
            <v>0</v>
          </cell>
          <cell r="J4397">
            <v>204861.72</v>
          </cell>
          <cell r="K4397">
            <v>122006</v>
          </cell>
        </row>
        <row r="4398">
          <cell r="F4398">
            <v>4309.3999999999996</v>
          </cell>
          <cell r="G4398">
            <v>0</v>
          </cell>
          <cell r="I4398">
            <v>0</v>
          </cell>
          <cell r="J4398">
            <v>4309.3999999999996</v>
          </cell>
          <cell r="K4398">
            <v>3570</v>
          </cell>
        </row>
        <row r="4399">
          <cell r="F4399">
            <v>185.24</v>
          </cell>
          <cell r="G4399">
            <v>0</v>
          </cell>
          <cell r="I4399">
            <v>0</v>
          </cell>
          <cell r="J4399">
            <v>185.24</v>
          </cell>
          <cell r="K4399">
            <v>163</v>
          </cell>
        </row>
        <row r="4400">
          <cell r="F4400">
            <v>1869.56</v>
          </cell>
          <cell r="G4400">
            <v>0</v>
          </cell>
          <cell r="I4400">
            <v>0</v>
          </cell>
          <cell r="J4400">
            <v>1869.56</v>
          </cell>
          <cell r="K4400">
            <v>860</v>
          </cell>
        </row>
        <row r="4401">
          <cell r="F4401">
            <v>0</v>
          </cell>
          <cell r="G4401">
            <v>0</v>
          </cell>
          <cell r="I4401">
            <v>0</v>
          </cell>
          <cell r="J4401">
            <v>0</v>
          </cell>
          <cell r="K4401">
            <v>36</v>
          </cell>
        </row>
        <row r="4402">
          <cell r="F4402">
            <v>10260</v>
          </cell>
          <cell r="G4402">
            <v>0</v>
          </cell>
          <cell r="I4402">
            <v>0</v>
          </cell>
          <cell r="J4402">
            <v>10260</v>
          </cell>
          <cell r="K4402">
            <v>0</v>
          </cell>
        </row>
        <row r="4403">
          <cell r="F4403">
            <v>3909.31</v>
          </cell>
          <cell r="G4403">
            <v>0</v>
          </cell>
          <cell r="I4403">
            <v>0</v>
          </cell>
          <cell r="J4403">
            <v>3909.31</v>
          </cell>
          <cell r="K4403">
            <v>14747</v>
          </cell>
        </row>
        <row r="4404">
          <cell r="F4404">
            <v>0</v>
          </cell>
          <cell r="G4404">
            <v>0</v>
          </cell>
          <cell r="I4404">
            <v>0</v>
          </cell>
          <cell r="J4404">
            <v>0</v>
          </cell>
          <cell r="K4404">
            <v>740</v>
          </cell>
        </row>
        <row r="4405">
          <cell r="F4405">
            <v>0</v>
          </cell>
          <cell r="G4405">
            <v>0</v>
          </cell>
          <cell r="I4405">
            <v>0</v>
          </cell>
          <cell r="J4405">
            <v>0</v>
          </cell>
          <cell r="K4405">
            <v>24</v>
          </cell>
        </row>
        <row r="4406">
          <cell r="F4406">
            <v>0</v>
          </cell>
          <cell r="G4406">
            <v>0</v>
          </cell>
          <cell r="I4406">
            <v>0</v>
          </cell>
          <cell r="J4406">
            <v>0</v>
          </cell>
          <cell r="K4406">
            <v>20539</v>
          </cell>
        </row>
        <row r="4407">
          <cell r="F4407">
            <v>18774.25</v>
          </cell>
          <cell r="G4407">
            <v>0</v>
          </cell>
          <cell r="I4407">
            <v>0</v>
          </cell>
          <cell r="J4407">
            <v>18774.25</v>
          </cell>
          <cell r="K4407">
            <v>13087</v>
          </cell>
        </row>
        <row r="4408">
          <cell r="F4408">
            <v>25645.06</v>
          </cell>
          <cell r="G4408">
            <v>0</v>
          </cell>
          <cell r="I4408">
            <v>0</v>
          </cell>
          <cell r="J4408">
            <v>25645.06</v>
          </cell>
          <cell r="K4408">
            <v>15206</v>
          </cell>
        </row>
        <row r="4409">
          <cell r="F4409">
            <v>22013.24</v>
          </cell>
          <cell r="G4409">
            <v>0</v>
          </cell>
          <cell r="I4409">
            <v>0</v>
          </cell>
          <cell r="J4409">
            <v>22013.24</v>
          </cell>
          <cell r="K4409">
            <v>15344</v>
          </cell>
        </row>
        <row r="4410">
          <cell r="F4410">
            <v>66417.5</v>
          </cell>
          <cell r="G4410">
            <v>0</v>
          </cell>
          <cell r="I4410">
            <v>0</v>
          </cell>
          <cell r="J4410">
            <v>66417.5</v>
          </cell>
          <cell r="K4410">
            <v>46376</v>
          </cell>
        </row>
        <row r="4411">
          <cell r="F4411">
            <v>17168.89</v>
          </cell>
          <cell r="G4411">
            <v>0</v>
          </cell>
          <cell r="I4411">
            <v>0</v>
          </cell>
          <cell r="J4411">
            <v>17168.89</v>
          </cell>
          <cell r="K4411">
            <v>12492</v>
          </cell>
        </row>
        <row r="4412">
          <cell r="F4412">
            <v>869.7</v>
          </cell>
          <cell r="G4412">
            <v>0</v>
          </cell>
          <cell r="I4412">
            <v>0</v>
          </cell>
          <cell r="J4412">
            <v>869.7</v>
          </cell>
          <cell r="K4412">
            <v>815</v>
          </cell>
        </row>
        <row r="4413">
          <cell r="F4413">
            <v>8290.7999999999993</v>
          </cell>
          <cell r="G4413">
            <v>0</v>
          </cell>
          <cell r="I4413">
            <v>0</v>
          </cell>
          <cell r="J4413">
            <v>8290.7999999999993</v>
          </cell>
          <cell r="K4413">
            <v>3122</v>
          </cell>
        </row>
        <row r="4414">
          <cell r="F4414">
            <v>-23.52</v>
          </cell>
          <cell r="G4414">
            <v>0</v>
          </cell>
          <cell r="I4414">
            <v>0</v>
          </cell>
          <cell r="J4414">
            <v>-23.52</v>
          </cell>
          <cell r="K4414">
            <v>729</v>
          </cell>
        </row>
        <row r="4415">
          <cell r="F4415">
            <v>9915.4599999999991</v>
          </cell>
          <cell r="G4415">
            <v>0</v>
          </cell>
          <cell r="I4415">
            <v>0</v>
          </cell>
          <cell r="J4415">
            <v>9915.4599999999991</v>
          </cell>
          <cell r="K4415">
            <v>5710</v>
          </cell>
        </row>
        <row r="4416">
          <cell r="F4416">
            <v>1617.33</v>
          </cell>
          <cell r="G4416">
            <v>0</v>
          </cell>
          <cell r="I4416">
            <v>0</v>
          </cell>
          <cell r="J4416">
            <v>1617.33</v>
          </cell>
          <cell r="K4416">
            <v>1055</v>
          </cell>
        </row>
        <row r="4417">
          <cell r="F4417">
            <v>848.55</v>
          </cell>
          <cell r="G4417">
            <v>0</v>
          </cell>
          <cell r="I4417">
            <v>0</v>
          </cell>
          <cell r="J4417">
            <v>848.55</v>
          </cell>
          <cell r="K4417">
            <v>804</v>
          </cell>
        </row>
        <row r="4418">
          <cell r="F4418">
            <v>9050.5</v>
          </cell>
          <cell r="G4418">
            <v>0</v>
          </cell>
          <cell r="I4418">
            <v>0</v>
          </cell>
          <cell r="J4418">
            <v>9050.5</v>
          </cell>
          <cell r="K4418">
            <v>9061</v>
          </cell>
        </row>
        <row r="4419">
          <cell r="F4419">
            <v>13012.61</v>
          </cell>
          <cell r="G4419">
            <v>0</v>
          </cell>
          <cell r="I4419">
            <v>0</v>
          </cell>
          <cell r="J4419">
            <v>13012.61</v>
          </cell>
          <cell r="K4419">
            <v>9273</v>
          </cell>
        </row>
        <row r="4420">
          <cell r="F4420">
            <v>-2544</v>
          </cell>
          <cell r="G4420">
            <v>0</v>
          </cell>
          <cell r="I4420">
            <v>0</v>
          </cell>
          <cell r="J4420">
            <v>-2544</v>
          </cell>
          <cell r="K4420">
            <v>5598</v>
          </cell>
        </row>
        <row r="4421">
          <cell r="F4421">
            <v>0</v>
          </cell>
          <cell r="G4421">
            <v>0</v>
          </cell>
          <cell r="I4421">
            <v>0</v>
          </cell>
          <cell r="J4421">
            <v>0</v>
          </cell>
          <cell r="K4421">
            <v>1371</v>
          </cell>
        </row>
        <row r="4422">
          <cell r="F4422">
            <v>70000</v>
          </cell>
          <cell r="G4422">
            <v>0</v>
          </cell>
          <cell r="I4422">
            <v>0</v>
          </cell>
          <cell r="J4422">
            <v>70000</v>
          </cell>
          <cell r="K4422">
            <v>0</v>
          </cell>
        </row>
        <row r="4423">
          <cell r="F4423">
            <v>2260.73</v>
          </cell>
          <cell r="G4423">
            <v>0</v>
          </cell>
          <cell r="I4423">
            <v>0</v>
          </cell>
          <cell r="J4423">
            <v>2260.73</v>
          </cell>
          <cell r="K4423">
            <v>22801</v>
          </cell>
        </row>
        <row r="4424">
          <cell r="F4424">
            <v>0</v>
          </cell>
          <cell r="G4424">
            <v>0</v>
          </cell>
          <cell r="I4424">
            <v>0</v>
          </cell>
          <cell r="J4424">
            <v>0</v>
          </cell>
          <cell r="K4424">
            <v>1220</v>
          </cell>
        </row>
        <row r="4425">
          <cell r="F4425">
            <v>7692.09</v>
          </cell>
          <cell r="G4425">
            <v>0</v>
          </cell>
          <cell r="I4425">
            <v>0</v>
          </cell>
          <cell r="J4425">
            <v>7692.09</v>
          </cell>
          <cell r="K4425">
            <v>21082</v>
          </cell>
        </row>
        <row r="4426">
          <cell r="F4426">
            <v>20.5</v>
          </cell>
          <cell r="G4426">
            <v>0</v>
          </cell>
          <cell r="I4426">
            <v>0</v>
          </cell>
          <cell r="J4426">
            <v>20.5</v>
          </cell>
          <cell r="K4426">
            <v>0</v>
          </cell>
        </row>
        <row r="4427">
          <cell r="F4427">
            <v>192.52</v>
          </cell>
          <cell r="G4427">
            <v>0</v>
          </cell>
          <cell r="I4427">
            <v>0</v>
          </cell>
          <cell r="J4427">
            <v>192.52</v>
          </cell>
          <cell r="K4427">
            <v>9752</v>
          </cell>
        </row>
        <row r="4428">
          <cell r="F4428">
            <v>18441.599999999999</v>
          </cell>
          <cell r="G4428">
            <v>0</v>
          </cell>
          <cell r="I4428">
            <v>0</v>
          </cell>
          <cell r="J4428">
            <v>18441.599999999999</v>
          </cell>
          <cell r="K4428">
            <v>8320</v>
          </cell>
        </row>
        <row r="4429">
          <cell r="F4429">
            <v>7020.01</v>
          </cell>
          <cell r="G4429">
            <v>0</v>
          </cell>
          <cell r="I4429">
            <v>0</v>
          </cell>
          <cell r="J4429">
            <v>7020.01</v>
          </cell>
          <cell r="K4429">
            <v>3563</v>
          </cell>
        </row>
        <row r="4430">
          <cell r="F4430">
            <v>1132.5</v>
          </cell>
          <cell r="G4430">
            <v>0</v>
          </cell>
          <cell r="I4430">
            <v>0</v>
          </cell>
          <cell r="J4430">
            <v>1132.5</v>
          </cell>
          <cell r="K4430">
            <v>8368</v>
          </cell>
        </row>
        <row r="4431">
          <cell r="F4431">
            <v>658.52</v>
          </cell>
          <cell r="G4431">
            <v>0</v>
          </cell>
          <cell r="I4431">
            <v>0</v>
          </cell>
          <cell r="J4431">
            <v>658.52</v>
          </cell>
          <cell r="K4431">
            <v>0</v>
          </cell>
        </row>
        <row r="4432">
          <cell r="F4432">
            <v>1466.46</v>
          </cell>
          <cell r="G4432">
            <v>0</v>
          </cell>
          <cell r="I4432">
            <v>0</v>
          </cell>
          <cell r="J4432">
            <v>1466.46</v>
          </cell>
          <cell r="K4432">
            <v>0</v>
          </cell>
        </row>
        <row r="4433">
          <cell r="F4433">
            <v>0</v>
          </cell>
          <cell r="G4433">
            <v>0</v>
          </cell>
          <cell r="I4433">
            <v>0</v>
          </cell>
          <cell r="J4433">
            <v>0</v>
          </cell>
          <cell r="K4433">
            <v>24</v>
          </cell>
        </row>
        <row r="4434">
          <cell r="F4434">
            <v>0</v>
          </cell>
          <cell r="G4434">
            <v>0</v>
          </cell>
          <cell r="I4434">
            <v>0</v>
          </cell>
          <cell r="J4434">
            <v>0</v>
          </cell>
          <cell r="K4434">
            <v>4048</v>
          </cell>
        </row>
        <row r="4435">
          <cell r="F4435">
            <v>0</v>
          </cell>
          <cell r="G4435">
            <v>0</v>
          </cell>
          <cell r="I4435">
            <v>0</v>
          </cell>
          <cell r="J4435">
            <v>0</v>
          </cell>
          <cell r="K4435">
            <v>1419</v>
          </cell>
        </row>
        <row r="4436">
          <cell r="F4436">
            <v>0</v>
          </cell>
          <cell r="G4436">
            <v>0</v>
          </cell>
          <cell r="I4436">
            <v>0</v>
          </cell>
          <cell r="J4436">
            <v>0</v>
          </cell>
          <cell r="K4436">
            <v>96</v>
          </cell>
        </row>
        <row r="4437">
          <cell r="F4437">
            <v>5682.22</v>
          </cell>
          <cell r="G4437">
            <v>0</v>
          </cell>
          <cell r="I4437">
            <v>0</v>
          </cell>
          <cell r="J4437">
            <v>5682.22</v>
          </cell>
          <cell r="K4437">
            <v>1526</v>
          </cell>
        </row>
        <row r="4438">
          <cell r="F4438">
            <v>238.3</v>
          </cell>
          <cell r="G4438">
            <v>0</v>
          </cell>
          <cell r="I4438">
            <v>0</v>
          </cell>
          <cell r="J4438">
            <v>238.3</v>
          </cell>
          <cell r="K4438">
            <v>176</v>
          </cell>
        </row>
        <row r="4439">
          <cell r="F4439">
            <v>3020.26</v>
          </cell>
          <cell r="G4439">
            <v>0</v>
          </cell>
          <cell r="I4439">
            <v>0</v>
          </cell>
          <cell r="J4439">
            <v>3020.26</v>
          </cell>
          <cell r="K4439">
            <v>0</v>
          </cell>
        </row>
        <row r="4440">
          <cell r="F4440">
            <v>3068.13</v>
          </cell>
          <cell r="G4440">
            <v>0</v>
          </cell>
          <cell r="I4440">
            <v>0</v>
          </cell>
          <cell r="J4440">
            <v>3068.13</v>
          </cell>
          <cell r="K4440">
            <v>1827</v>
          </cell>
        </row>
        <row r="4441">
          <cell r="F4441">
            <v>8111.49</v>
          </cell>
          <cell r="G4441">
            <v>0</v>
          </cell>
          <cell r="I4441">
            <v>0</v>
          </cell>
          <cell r="J4441">
            <v>8111.49</v>
          </cell>
          <cell r="K4441">
            <v>11138</v>
          </cell>
        </row>
        <row r="4442">
          <cell r="F4442">
            <v>1110.9000000000001</v>
          </cell>
          <cell r="G4442">
            <v>0</v>
          </cell>
          <cell r="I4442">
            <v>0</v>
          </cell>
          <cell r="J4442">
            <v>1110.9000000000001</v>
          </cell>
          <cell r="K4442">
            <v>455</v>
          </cell>
        </row>
        <row r="4443">
          <cell r="F4443">
            <v>2886.71</v>
          </cell>
          <cell r="G4443">
            <v>0</v>
          </cell>
          <cell r="I4443">
            <v>0</v>
          </cell>
          <cell r="J4443">
            <v>2886.71</v>
          </cell>
          <cell r="K4443">
            <v>0</v>
          </cell>
        </row>
        <row r="4444">
          <cell r="F4444">
            <v>1452.44</v>
          </cell>
          <cell r="G4444">
            <v>0</v>
          </cell>
          <cell r="I4444">
            <v>0</v>
          </cell>
          <cell r="J4444">
            <v>1452.44</v>
          </cell>
          <cell r="K4444">
            <v>1556</v>
          </cell>
        </row>
        <row r="4445">
          <cell r="F4445">
            <v>4076.43</v>
          </cell>
          <cell r="G4445">
            <v>0</v>
          </cell>
          <cell r="I4445">
            <v>0</v>
          </cell>
          <cell r="J4445">
            <v>4076.43</v>
          </cell>
          <cell r="K4445">
            <v>255</v>
          </cell>
        </row>
        <row r="4446">
          <cell r="F4446">
            <v>2877.12</v>
          </cell>
          <cell r="G4446">
            <v>0</v>
          </cell>
          <cell r="I4446">
            <v>0</v>
          </cell>
          <cell r="J4446">
            <v>2877.12</v>
          </cell>
          <cell r="K4446">
            <v>4351</v>
          </cell>
        </row>
        <row r="4447">
          <cell r="F4447">
            <v>1222.22</v>
          </cell>
          <cell r="G4447">
            <v>0</v>
          </cell>
          <cell r="I4447">
            <v>0</v>
          </cell>
          <cell r="J4447">
            <v>1222.22</v>
          </cell>
          <cell r="K4447">
            <v>430</v>
          </cell>
        </row>
        <row r="4448">
          <cell r="F4448">
            <v>537</v>
          </cell>
          <cell r="G4448">
            <v>0</v>
          </cell>
          <cell r="I4448">
            <v>0</v>
          </cell>
          <cell r="J4448">
            <v>537</v>
          </cell>
          <cell r="K4448">
            <v>735</v>
          </cell>
        </row>
        <row r="4449">
          <cell r="F4449">
            <v>0</v>
          </cell>
          <cell r="G4449">
            <v>0</v>
          </cell>
          <cell r="I4449">
            <v>0</v>
          </cell>
          <cell r="J4449">
            <v>0</v>
          </cell>
          <cell r="K4449">
            <v>240</v>
          </cell>
        </row>
        <row r="4450">
          <cell r="F4450">
            <v>617.92999999999995</v>
          </cell>
          <cell r="G4450">
            <v>0</v>
          </cell>
          <cell r="I4450">
            <v>0</v>
          </cell>
          <cell r="J4450">
            <v>617.92999999999995</v>
          </cell>
          <cell r="K4450">
            <v>2852</v>
          </cell>
        </row>
        <row r="4451">
          <cell r="F4451">
            <v>17967.25</v>
          </cell>
          <cell r="G4451">
            <v>0</v>
          </cell>
          <cell r="I4451">
            <v>0</v>
          </cell>
          <cell r="J4451">
            <v>17967.25</v>
          </cell>
          <cell r="K4451">
            <v>7612</v>
          </cell>
        </row>
        <row r="4452">
          <cell r="F4452">
            <v>31824.79</v>
          </cell>
          <cell r="G4452">
            <v>0</v>
          </cell>
          <cell r="I4452">
            <v>0</v>
          </cell>
          <cell r="J4452">
            <v>31824.79</v>
          </cell>
          <cell r="K4452">
            <v>35388</v>
          </cell>
        </row>
        <row r="4453">
          <cell r="F4453">
            <v>75579.33</v>
          </cell>
          <cell r="G4453">
            <v>0</v>
          </cell>
          <cell r="I4453">
            <v>0</v>
          </cell>
          <cell r="J4453">
            <v>75579.33</v>
          </cell>
          <cell r="K4453">
            <v>44159</v>
          </cell>
        </row>
        <row r="4454">
          <cell r="F4454">
            <v>34701.25</v>
          </cell>
          <cell r="G4454">
            <v>0</v>
          </cell>
          <cell r="I4454">
            <v>0</v>
          </cell>
          <cell r="J4454">
            <v>34701.25</v>
          </cell>
          <cell r="K4454">
            <v>18000</v>
          </cell>
        </row>
        <row r="4455">
          <cell r="F4455">
            <v>1098.6300000000001</v>
          </cell>
          <cell r="G4455">
            <v>0</v>
          </cell>
          <cell r="I4455">
            <v>0</v>
          </cell>
          <cell r="J4455">
            <v>1098.6300000000001</v>
          </cell>
          <cell r="K4455">
            <v>709</v>
          </cell>
        </row>
        <row r="4456">
          <cell r="F4456">
            <v>0</v>
          </cell>
          <cell r="G4456">
            <v>0</v>
          </cell>
          <cell r="I4456">
            <v>0</v>
          </cell>
          <cell r="J4456">
            <v>0</v>
          </cell>
          <cell r="K4456">
            <v>700</v>
          </cell>
        </row>
        <row r="4457">
          <cell r="F4457">
            <v>0</v>
          </cell>
          <cell r="G4457">
            <v>0</v>
          </cell>
          <cell r="I4457">
            <v>0</v>
          </cell>
          <cell r="J4457">
            <v>0</v>
          </cell>
          <cell r="K4457">
            <v>1070</v>
          </cell>
        </row>
        <row r="4458">
          <cell r="F4458">
            <v>866.17</v>
          </cell>
          <cell r="G4458">
            <v>0</v>
          </cell>
          <cell r="I4458">
            <v>0</v>
          </cell>
          <cell r="J4458">
            <v>866.17</v>
          </cell>
          <cell r="K4458">
            <v>867</v>
          </cell>
        </row>
        <row r="4459">
          <cell r="F4459">
            <v>4848</v>
          </cell>
          <cell r="G4459">
            <v>0</v>
          </cell>
          <cell r="I4459">
            <v>0</v>
          </cell>
          <cell r="J4459">
            <v>4848</v>
          </cell>
          <cell r="K4459">
            <v>613</v>
          </cell>
        </row>
        <row r="4460">
          <cell r="F4460">
            <v>2052.7600000000002</v>
          </cell>
          <cell r="G4460">
            <v>0</v>
          </cell>
          <cell r="I4460">
            <v>0</v>
          </cell>
          <cell r="J4460">
            <v>2052.7600000000002</v>
          </cell>
          <cell r="K4460">
            <v>0</v>
          </cell>
        </row>
        <row r="4461">
          <cell r="F4461">
            <v>19800.189999999999</v>
          </cell>
          <cell r="G4461">
            <v>0</v>
          </cell>
          <cell r="I4461">
            <v>0</v>
          </cell>
          <cell r="J4461">
            <v>19800.189999999999</v>
          </cell>
          <cell r="K4461">
            <v>0</v>
          </cell>
        </row>
        <row r="4462">
          <cell r="F4462">
            <v>0</v>
          </cell>
          <cell r="G4462">
            <v>0</v>
          </cell>
          <cell r="I4462">
            <v>0</v>
          </cell>
          <cell r="J4462">
            <v>0</v>
          </cell>
          <cell r="K4462">
            <v>1030822</v>
          </cell>
        </row>
        <row r="4463">
          <cell r="F4463">
            <v>0</v>
          </cell>
          <cell r="G4463">
            <v>0</v>
          </cell>
          <cell r="I4463">
            <v>0</v>
          </cell>
          <cell r="J4463">
            <v>0</v>
          </cell>
          <cell r="K4463">
            <v>2494069</v>
          </cell>
        </row>
        <row r="4464">
          <cell r="F4464">
            <v>0</v>
          </cell>
          <cell r="G4464">
            <v>0</v>
          </cell>
          <cell r="I4464">
            <v>0</v>
          </cell>
          <cell r="J4464">
            <v>0</v>
          </cell>
          <cell r="K4464">
            <v>1423692</v>
          </cell>
        </row>
        <row r="4465">
          <cell r="F4465">
            <v>0</v>
          </cell>
          <cell r="G4465">
            <v>0</v>
          </cell>
          <cell r="I4465">
            <v>0</v>
          </cell>
          <cell r="J4465">
            <v>0</v>
          </cell>
          <cell r="K4465">
            <v>2023555</v>
          </cell>
        </row>
        <row r="4466">
          <cell r="F4466">
            <v>9545895.0200000089</v>
          </cell>
          <cell r="G4466">
            <v>0</v>
          </cell>
          <cell r="I4466">
            <v>0</v>
          </cell>
          <cell r="J4466">
            <v>9545895.0200000089</v>
          </cell>
          <cell r="K4466">
            <v>13273434</v>
          </cell>
        </row>
        <row r="4467">
          <cell r="F4467">
            <v>0</v>
          </cell>
          <cell r="G4467">
            <v>0</v>
          </cell>
          <cell r="I4467">
            <v>0</v>
          </cell>
          <cell r="J4467">
            <v>0</v>
          </cell>
          <cell r="K4467">
            <v>17088</v>
          </cell>
        </row>
        <row r="4468">
          <cell r="F4468">
            <v>0</v>
          </cell>
          <cell r="G4468">
            <v>0</v>
          </cell>
          <cell r="I4468">
            <v>0</v>
          </cell>
          <cell r="J4468">
            <v>0</v>
          </cell>
          <cell r="K4468">
            <v>384</v>
          </cell>
        </row>
        <row r="4469">
          <cell r="F4469">
            <v>17949.16</v>
          </cell>
          <cell r="G4469">
            <v>0</v>
          </cell>
          <cell r="I4469">
            <v>0</v>
          </cell>
          <cell r="J4469">
            <v>17949.16</v>
          </cell>
          <cell r="K4469">
            <v>9667.5400000000009</v>
          </cell>
        </row>
        <row r="4470">
          <cell r="F4470">
            <v>5024.2</v>
          </cell>
          <cell r="G4470">
            <v>0</v>
          </cell>
          <cell r="I4470">
            <v>0</v>
          </cell>
          <cell r="J4470">
            <v>5024.2</v>
          </cell>
          <cell r="K4470">
            <v>0</v>
          </cell>
        </row>
        <row r="4471">
          <cell r="F4471">
            <v>-640</v>
          </cell>
          <cell r="G4471">
            <v>0</v>
          </cell>
          <cell r="I4471">
            <v>0</v>
          </cell>
          <cell r="J4471">
            <v>-640</v>
          </cell>
          <cell r="K4471">
            <v>0</v>
          </cell>
        </row>
        <row r="4472">
          <cell r="F4472">
            <v>2360</v>
          </cell>
          <cell r="G4472">
            <v>0</v>
          </cell>
          <cell r="I4472">
            <v>0</v>
          </cell>
          <cell r="J4472">
            <v>2360</v>
          </cell>
          <cell r="K4472">
            <v>1760</v>
          </cell>
        </row>
        <row r="4473">
          <cell r="F4473">
            <v>2317.1999999999998</v>
          </cell>
          <cell r="G4473">
            <v>0</v>
          </cell>
          <cell r="I4473">
            <v>0</v>
          </cell>
          <cell r="J4473">
            <v>2317.1999999999998</v>
          </cell>
          <cell r="K4473">
            <v>0</v>
          </cell>
        </row>
        <row r="4474">
          <cell r="F4474">
            <v>840</v>
          </cell>
          <cell r="G4474">
            <v>0</v>
          </cell>
          <cell r="I4474">
            <v>0</v>
          </cell>
          <cell r="J4474">
            <v>840</v>
          </cell>
          <cell r="K4474">
            <v>0</v>
          </cell>
        </row>
        <row r="4475">
          <cell r="F4475">
            <v>55240</v>
          </cell>
          <cell r="G4475">
            <v>0</v>
          </cell>
          <cell r="I4475">
            <v>0</v>
          </cell>
          <cell r="J4475">
            <v>55240</v>
          </cell>
          <cell r="K4475">
            <v>68946</v>
          </cell>
        </row>
        <row r="4476">
          <cell r="F4476">
            <v>1770</v>
          </cell>
          <cell r="G4476">
            <v>0</v>
          </cell>
          <cell r="I4476">
            <v>0</v>
          </cell>
          <cell r="J4476">
            <v>1770</v>
          </cell>
          <cell r="K4476">
            <v>1140</v>
          </cell>
        </row>
        <row r="4477">
          <cell r="F4477">
            <v>5195</v>
          </cell>
          <cell r="G4477">
            <v>0</v>
          </cell>
          <cell r="I4477">
            <v>0</v>
          </cell>
          <cell r="J4477">
            <v>5195</v>
          </cell>
          <cell r="K4477">
            <v>4175</v>
          </cell>
        </row>
        <row r="4478">
          <cell r="F4478">
            <v>9527</v>
          </cell>
          <cell r="G4478">
            <v>0</v>
          </cell>
          <cell r="I4478">
            <v>0</v>
          </cell>
          <cell r="J4478">
            <v>9527</v>
          </cell>
          <cell r="K4478">
            <v>5424</v>
          </cell>
        </row>
        <row r="4479">
          <cell r="F4479">
            <v>0</v>
          </cell>
          <cell r="G4479">
            <v>0</v>
          </cell>
          <cell r="I4479">
            <v>0</v>
          </cell>
          <cell r="J4479">
            <v>0</v>
          </cell>
          <cell r="K4479">
            <v>2353.85</v>
          </cell>
        </row>
        <row r="4480">
          <cell r="F4480">
            <v>4450</v>
          </cell>
          <cell r="G4480">
            <v>0</v>
          </cell>
          <cell r="I4480">
            <v>0</v>
          </cell>
          <cell r="J4480">
            <v>4450</v>
          </cell>
          <cell r="K4480">
            <v>2180</v>
          </cell>
        </row>
        <row r="4481">
          <cell r="F4481">
            <v>40602</v>
          </cell>
          <cell r="G4481">
            <v>0</v>
          </cell>
          <cell r="I4481">
            <v>0</v>
          </cell>
          <cell r="J4481">
            <v>40602</v>
          </cell>
          <cell r="K4481">
            <v>29081.01</v>
          </cell>
        </row>
        <row r="4482">
          <cell r="F4482">
            <v>260</v>
          </cell>
          <cell r="G4482">
            <v>0</v>
          </cell>
          <cell r="I4482">
            <v>0</v>
          </cell>
          <cell r="J4482">
            <v>260</v>
          </cell>
          <cell r="K4482">
            <v>0</v>
          </cell>
        </row>
        <row r="4483">
          <cell r="F4483">
            <v>2780</v>
          </cell>
          <cell r="G4483">
            <v>0</v>
          </cell>
          <cell r="I4483">
            <v>0</v>
          </cell>
          <cell r="J4483">
            <v>2780</v>
          </cell>
          <cell r="K4483">
            <v>1130</v>
          </cell>
        </row>
        <row r="4484">
          <cell r="F4484">
            <v>10837</v>
          </cell>
          <cell r="G4484">
            <v>0</v>
          </cell>
          <cell r="I4484">
            <v>0</v>
          </cell>
          <cell r="J4484">
            <v>10837</v>
          </cell>
          <cell r="K4484">
            <v>1240</v>
          </cell>
        </row>
        <row r="4485">
          <cell r="F4485">
            <v>39280.1</v>
          </cell>
          <cell r="G4485">
            <v>0</v>
          </cell>
          <cell r="I4485">
            <v>0</v>
          </cell>
          <cell r="J4485">
            <v>39280.1</v>
          </cell>
          <cell r="K4485">
            <v>35843.54</v>
          </cell>
        </row>
        <row r="4486">
          <cell r="F4486">
            <v>31.2</v>
          </cell>
          <cell r="G4486">
            <v>0</v>
          </cell>
          <cell r="I4486">
            <v>0</v>
          </cell>
          <cell r="J4486">
            <v>31.2</v>
          </cell>
          <cell r="K4486">
            <v>0</v>
          </cell>
        </row>
        <row r="4487">
          <cell r="F4487">
            <v>0</v>
          </cell>
          <cell r="G4487">
            <v>0</v>
          </cell>
          <cell r="I4487">
            <v>0</v>
          </cell>
          <cell r="J4487">
            <v>0</v>
          </cell>
          <cell r="K4487">
            <v>1962.17</v>
          </cell>
        </row>
        <row r="4488">
          <cell r="F4488">
            <v>73237.16</v>
          </cell>
          <cell r="G4488">
            <v>0</v>
          </cell>
          <cell r="I4488">
            <v>0</v>
          </cell>
          <cell r="J4488">
            <v>73237.16</v>
          </cell>
          <cell r="K4488">
            <v>0</v>
          </cell>
        </row>
        <row r="4489">
          <cell r="F4489">
            <v>3168.92</v>
          </cell>
          <cell r="G4489">
            <v>0</v>
          </cell>
          <cell r="I4489">
            <v>0</v>
          </cell>
          <cell r="J4489">
            <v>3168.92</v>
          </cell>
          <cell r="K4489">
            <v>0</v>
          </cell>
        </row>
        <row r="4490">
          <cell r="F4490">
            <v>2305.33</v>
          </cell>
          <cell r="G4490">
            <v>0</v>
          </cell>
          <cell r="I4490">
            <v>0</v>
          </cell>
          <cell r="J4490">
            <v>2305.33</v>
          </cell>
          <cell r="K4490">
            <v>0</v>
          </cell>
        </row>
        <row r="4491">
          <cell r="F4491">
            <v>3.94</v>
          </cell>
          <cell r="G4491">
            <v>0</v>
          </cell>
          <cell r="I4491">
            <v>0</v>
          </cell>
          <cell r="J4491">
            <v>3.94</v>
          </cell>
          <cell r="K4491">
            <v>0</v>
          </cell>
        </row>
        <row r="4492">
          <cell r="F4492">
            <v>567.71</v>
          </cell>
          <cell r="G4492">
            <v>0</v>
          </cell>
          <cell r="I4492">
            <v>0</v>
          </cell>
          <cell r="J4492">
            <v>567.71</v>
          </cell>
          <cell r="K4492">
            <v>0</v>
          </cell>
        </row>
        <row r="4493">
          <cell r="F4493">
            <v>909</v>
          </cell>
          <cell r="G4493">
            <v>0</v>
          </cell>
          <cell r="I4493">
            <v>0</v>
          </cell>
          <cell r="J4493">
            <v>909</v>
          </cell>
          <cell r="K4493">
            <v>949.28</v>
          </cell>
        </row>
        <row r="4494">
          <cell r="F4494">
            <v>0</v>
          </cell>
          <cell r="G4494">
            <v>0</v>
          </cell>
          <cell r="I4494">
            <v>0</v>
          </cell>
          <cell r="J4494">
            <v>0</v>
          </cell>
          <cell r="K4494">
            <v>17.16</v>
          </cell>
        </row>
        <row r="4495">
          <cell r="F4495">
            <v>5121</v>
          </cell>
          <cell r="G4495">
            <v>0</v>
          </cell>
          <cell r="I4495">
            <v>0</v>
          </cell>
          <cell r="J4495">
            <v>5121</v>
          </cell>
          <cell r="K4495">
            <v>6175.03</v>
          </cell>
        </row>
        <row r="4496">
          <cell r="F4496">
            <v>7126.5</v>
          </cell>
          <cell r="G4496">
            <v>0</v>
          </cell>
          <cell r="I4496">
            <v>0</v>
          </cell>
          <cell r="J4496">
            <v>7126.5</v>
          </cell>
          <cell r="K4496">
            <v>2474.46</v>
          </cell>
        </row>
        <row r="4497">
          <cell r="F4497">
            <v>169088.22</v>
          </cell>
          <cell r="G4497">
            <v>0</v>
          </cell>
          <cell r="I4497">
            <v>0</v>
          </cell>
          <cell r="J4497">
            <v>169088.22</v>
          </cell>
          <cell r="K4497">
            <v>-1010093.24</v>
          </cell>
        </row>
        <row r="4498">
          <cell r="F4498">
            <v>94339.42</v>
          </cell>
          <cell r="G4498">
            <v>0</v>
          </cell>
          <cell r="I4498">
            <v>0</v>
          </cell>
          <cell r="J4498">
            <v>94339.42</v>
          </cell>
          <cell r="K4498">
            <v>74448.84</v>
          </cell>
        </row>
        <row r="4499">
          <cell r="F4499">
            <v>8470.98</v>
          </cell>
          <cell r="G4499">
            <v>0</v>
          </cell>
          <cell r="I4499">
            <v>0</v>
          </cell>
          <cell r="J4499">
            <v>8470.98</v>
          </cell>
          <cell r="K4499">
            <v>5516.02</v>
          </cell>
        </row>
        <row r="4500">
          <cell r="F4500">
            <v>9947.6</v>
          </cell>
          <cell r="G4500">
            <v>0</v>
          </cell>
          <cell r="I4500">
            <v>0</v>
          </cell>
          <cell r="J4500">
            <v>9947.6</v>
          </cell>
          <cell r="K4500">
            <v>5573.31</v>
          </cell>
        </row>
        <row r="4501">
          <cell r="F4501">
            <v>320.39999999999998</v>
          </cell>
          <cell r="G4501">
            <v>0</v>
          </cell>
          <cell r="I4501">
            <v>0</v>
          </cell>
          <cell r="J4501">
            <v>320.39999999999998</v>
          </cell>
          <cell r="K4501">
            <v>0</v>
          </cell>
        </row>
        <row r="4502">
          <cell r="F4502">
            <v>0</v>
          </cell>
          <cell r="G4502">
            <v>0</v>
          </cell>
          <cell r="I4502">
            <v>0</v>
          </cell>
          <cell r="J4502">
            <v>0</v>
          </cell>
          <cell r="K4502">
            <v>139414</v>
          </cell>
        </row>
        <row r="4503">
          <cell r="F4503">
            <v>0</v>
          </cell>
          <cell r="G4503">
            <v>0</v>
          </cell>
          <cell r="I4503">
            <v>0</v>
          </cell>
          <cell r="J4503">
            <v>0</v>
          </cell>
          <cell r="K4503">
            <v>119136</v>
          </cell>
        </row>
        <row r="4504">
          <cell r="F4504">
            <v>0</v>
          </cell>
          <cell r="G4504">
            <v>0</v>
          </cell>
          <cell r="I4504">
            <v>0</v>
          </cell>
          <cell r="J4504">
            <v>0</v>
          </cell>
          <cell r="K4504">
            <v>291824</v>
          </cell>
        </row>
        <row r="4505">
          <cell r="F4505">
            <v>0</v>
          </cell>
          <cell r="G4505">
            <v>0</v>
          </cell>
          <cell r="I4505">
            <v>0</v>
          </cell>
          <cell r="J4505">
            <v>0</v>
          </cell>
          <cell r="K4505">
            <v>163035</v>
          </cell>
        </row>
        <row r="4506">
          <cell r="F4506">
            <v>0</v>
          </cell>
          <cell r="G4506">
            <v>0</v>
          </cell>
          <cell r="I4506">
            <v>0</v>
          </cell>
          <cell r="J4506">
            <v>0</v>
          </cell>
          <cell r="K4506">
            <v>436582</v>
          </cell>
        </row>
        <row r="4507">
          <cell r="F4507">
            <v>572429.04</v>
          </cell>
          <cell r="G4507">
            <v>0</v>
          </cell>
          <cell r="I4507">
            <v>0</v>
          </cell>
          <cell r="J4507">
            <v>572429.04</v>
          </cell>
          <cell r="K4507">
            <v>417426.97</v>
          </cell>
        </row>
        <row r="4508">
          <cell r="F4508">
            <v>0</v>
          </cell>
          <cell r="G4508">
            <v>0</v>
          </cell>
          <cell r="I4508">
            <v>0</v>
          </cell>
          <cell r="J4508">
            <v>0</v>
          </cell>
          <cell r="K4508">
            <v>281947</v>
          </cell>
        </row>
        <row r="4509">
          <cell r="F4509">
            <v>0</v>
          </cell>
          <cell r="G4509">
            <v>0</v>
          </cell>
          <cell r="I4509">
            <v>0</v>
          </cell>
          <cell r="J4509">
            <v>0</v>
          </cell>
          <cell r="K4509">
            <v>1071</v>
          </cell>
        </row>
        <row r="4510">
          <cell r="F4510">
            <v>11700</v>
          </cell>
          <cell r="G4510">
            <v>0</v>
          </cell>
          <cell r="I4510">
            <v>0</v>
          </cell>
          <cell r="J4510">
            <v>11700</v>
          </cell>
          <cell r="K4510">
            <v>1300</v>
          </cell>
        </row>
        <row r="4511">
          <cell r="F4511">
            <v>77676.23</v>
          </cell>
          <cell r="G4511">
            <v>0</v>
          </cell>
          <cell r="I4511">
            <v>0</v>
          </cell>
          <cell r="J4511">
            <v>77676.23</v>
          </cell>
          <cell r="K4511">
            <v>103568</v>
          </cell>
        </row>
        <row r="4512">
          <cell r="F4512">
            <v>162377.1</v>
          </cell>
          <cell r="G4512">
            <v>0</v>
          </cell>
          <cell r="I4512">
            <v>0</v>
          </cell>
          <cell r="J4512">
            <v>162377.1</v>
          </cell>
          <cell r="K4512">
            <v>18803</v>
          </cell>
        </row>
        <row r="4513">
          <cell r="F4513">
            <v>12003.81</v>
          </cell>
          <cell r="G4513">
            <v>0</v>
          </cell>
          <cell r="I4513">
            <v>0</v>
          </cell>
          <cell r="J4513">
            <v>12003.81</v>
          </cell>
          <cell r="K4513">
            <v>0</v>
          </cell>
        </row>
        <row r="4514">
          <cell r="F4514">
            <v>48964.15</v>
          </cell>
          <cell r="G4514">
            <v>0</v>
          </cell>
          <cell r="I4514">
            <v>0</v>
          </cell>
          <cell r="J4514">
            <v>48964.15</v>
          </cell>
          <cell r="K4514">
            <v>40583</v>
          </cell>
        </row>
        <row r="4515">
          <cell r="F4515">
            <v>9239.0499999999993</v>
          </cell>
          <cell r="G4515">
            <v>0</v>
          </cell>
          <cell r="I4515">
            <v>0</v>
          </cell>
          <cell r="J4515">
            <v>9239.0499999999993</v>
          </cell>
          <cell r="K4515">
            <v>3183</v>
          </cell>
        </row>
        <row r="4516">
          <cell r="F4516">
            <v>2230.59</v>
          </cell>
          <cell r="G4516">
            <v>0</v>
          </cell>
          <cell r="I4516">
            <v>0</v>
          </cell>
          <cell r="J4516">
            <v>2230.59</v>
          </cell>
          <cell r="K4516">
            <v>1005</v>
          </cell>
        </row>
        <row r="4517">
          <cell r="F4517">
            <v>0</v>
          </cell>
          <cell r="G4517">
            <v>0</v>
          </cell>
          <cell r="I4517">
            <v>0</v>
          </cell>
          <cell r="J4517">
            <v>0</v>
          </cell>
          <cell r="K4517">
            <v>2147</v>
          </cell>
        </row>
        <row r="4518">
          <cell r="F4518">
            <v>0</v>
          </cell>
          <cell r="G4518">
            <v>0</v>
          </cell>
          <cell r="I4518">
            <v>0</v>
          </cell>
          <cell r="J4518">
            <v>0</v>
          </cell>
          <cell r="K4518">
            <v>1</v>
          </cell>
        </row>
        <row r="4519">
          <cell r="F4519">
            <v>2219.84</v>
          </cell>
          <cell r="G4519">
            <v>0</v>
          </cell>
          <cell r="I4519">
            <v>0</v>
          </cell>
          <cell r="J4519">
            <v>2219.84</v>
          </cell>
          <cell r="K4519">
            <v>0</v>
          </cell>
        </row>
        <row r="4520">
          <cell r="F4520">
            <v>0</v>
          </cell>
          <cell r="G4520">
            <v>0</v>
          </cell>
          <cell r="I4520">
            <v>0</v>
          </cell>
          <cell r="J4520">
            <v>0</v>
          </cell>
          <cell r="K4520">
            <v>6479</v>
          </cell>
        </row>
        <row r="4521">
          <cell r="F4521">
            <v>5855.04</v>
          </cell>
          <cell r="G4521">
            <v>0</v>
          </cell>
          <cell r="I4521">
            <v>0</v>
          </cell>
          <cell r="J4521">
            <v>5855.04</v>
          </cell>
          <cell r="K4521">
            <v>3880</v>
          </cell>
        </row>
        <row r="4522">
          <cell r="F4522">
            <v>9865.94</v>
          </cell>
          <cell r="G4522">
            <v>0</v>
          </cell>
          <cell r="I4522">
            <v>0</v>
          </cell>
          <cell r="J4522">
            <v>9865.94</v>
          </cell>
          <cell r="K4522">
            <v>4765</v>
          </cell>
        </row>
        <row r="4523">
          <cell r="F4523">
            <v>6349.16</v>
          </cell>
          <cell r="G4523">
            <v>0</v>
          </cell>
          <cell r="I4523">
            <v>0</v>
          </cell>
          <cell r="J4523">
            <v>6349.16</v>
          </cell>
          <cell r="K4523">
            <v>9341</v>
          </cell>
        </row>
        <row r="4524">
          <cell r="F4524">
            <v>19101.21</v>
          </cell>
          <cell r="G4524">
            <v>0</v>
          </cell>
          <cell r="I4524">
            <v>0</v>
          </cell>
          <cell r="J4524">
            <v>19101.21</v>
          </cell>
          <cell r="K4524">
            <v>12777</v>
          </cell>
        </row>
        <row r="4525">
          <cell r="F4525">
            <v>6563.71</v>
          </cell>
          <cell r="G4525">
            <v>0</v>
          </cell>
          <cell r="I4525">
            <v>0</v>
          </cell>
          <cell r="J4525">
            <v>6563.71</v>
          </cell>
          <cell r="K4525">
            <v>5915</v>
          </cell>
        </row>
        <row r="4526">
          <cell r="F4526">
            <v>221.45</v>
          </cell>
          <cell r="G4526">
            <v>0</v>
          </cell>
          <cell r="I4526">
            <v>0</v>
          </cell>
          <cell r="J4526">
            <v>221.45</v>
          </cell>
          <cell r="K4526">
            <v>79</v>
          </cell>
        </row>
        <row r="4527">
          <cell r="F4527">
            <v>8376.69</v>
          </cell>
          <cell r="G4527">
            <v>0</v>
          </cell>
          <cell r="I4527">
            <v>0</v>
          </cell>
          <cell r="J4527">
            <v>8376.69</v>
          </cell>
          <cell r="K4527">
            <v>1896</v>
          </cell>
        </row>
        <row r="4528">
          <cell r="F4528">
            <v>0</v>
          </cell>
          <cell r="G4528">
            <v>0</v>
          </cell>
          <cell r="I4528">
            <v>0</v>
          </cell>
          <cell r="J4528">
            <v>0</v>
          </cell>
          <cell r="K4528">
            <v>-17</v>
          </cell>
        </row>
        <row r="4529">
          <cell r="F4529">
            <v>4427.7</v>
          </cell>
          <cell r="G4529">
            <v>0</v>
          </cell>
          <cell r="I4529">
            <v>0</v>
          </cell>
          <cell r="J4529">
            <v>4427.7</v>
          </cell>
          <cell r="K4529">
            <v>-620</v>
          </cell>
        </row>
        <row r="4530">
          <cell r="F4530">
            <v>333.78</v>
          </cell>
          <cell r="G4530">
            <v>0</v>
          </cell>
          <cell r="I4530">
            <v>0</v>
          </cell>
          <cell r="J4530">
            <v>333.78</v>
          </cell>
          <cell r="K4530">
            <v>263</v>
          </cell>
        </row>
        <row r="4531">
          <cell r="F4531">
            <v>57.68</v>
          </cell>
          <cell r="G4531">
            <v>0</v>
          </cell>
          <cell r="I4531">
            <v>0</v>
          </cell>
          <cell r="J4531">
            <v>57.68</v>
          </cell>
          <cell r="K4531">
            <v>0</v>
          </cell>
        </row>
        <row r="4532">
          <cell r="F4532">
            <v>0</v>
          </cell>
          <cell r="G4532">
            <v>0</v>
          </cell>
          <cell r="I4532">
            <v>0</v>
          </cell>
          <cell r="J4532">
            <v>0</v>
          </cell>
          <cell r="K4532">
            <v>188</v>
          </cell>
        </row>
        <row r="4533">
          <cell r="F4533">
            <v>90.1</v>
          </cell>
          <cell r="G4533">
            <v>0</v>
          </cell>
          <cell r="I4533">
            <v>0</v>
          </cell>
          <cell r="J4533">
            <v>90.1</v>
          </cell>
          <cell r="K4533">
            <v>0</v>
          </cell>
        </row>
        <row r="4534">
          <cell r="F4534">
            <v>0</v>
          </cell>
          <cell r="G4534">
            <v>0</v>
          </cell>
          <cell r="I4534">
            <v>0</v>
          </cell>
          <cell r="J4534">
            <v>0</v>
          </cell>
          <cell r="K4534">
            <v>352</v>
          </cell>
        </row>
        <row r="4535">
          <cell r="F4535">
            <v>848.23</v>
          </cell>
          <cell r="G4535">
            <v>0</v>
          </cell>
          <cell r="I4535">
            <v>0</v>
          </cell>
          <cell r="J4535">
            <v>848.23</v>
          </cell>
          <cell r="K4535">
            <v>410</v>
          </cell>
        </row>
        <row r="4536">
          <cell r="F4536">
            <v>26086.05</v>
          </cell>
          <cell r="G4536">
            <v>0</v>
          </cell>
          <cell r="I4536">
            <v>0</v>
          </cell>
          <cell r="J4536">
            <v>26086.05</v>
          </cell>
          <cell r="K4536">
            <v>2306</v>
          </cell>
        </row>
        <row r="4537">
          <cell r="F4537">
            <v>13798.05</v>
          </cell>
          <cell r="G4537">
            <v>0</v>
          </cell>
          <cell r="I4537">
            <v>0</v>
          </cell>
          <cell r="J4537">
            <v>13798.05</v>
          </cell>
          <cell r="K4537">
            <v>9100</v>
          </cell>
        </row>
        <row r="4538">
          <cell r="F4538">
            <v>2553.73</v>
          </cell>
          <cell r="G4538">
            <v>0</v>
          </cell>
          <cell r="I4538">
            <v>0</v>
          </cell>
          <cell r="J4538">
            <v>2553.73</v>
          </cell>
          <cell r="K4538">
            <v>3570</v>
          </cell>
        </row>
        <row r="4539">
          <cell r="F4539">
            <v>690.03</v>
          </cell>
          <cell r="G4539">
            <v>0</v>
          </cell>
          <cell r="I4539">
            <v>0</v>
          </cell>
          <cell r="J4539">
            <v>690.03</v>
          </cell>
          <cell r="K4539">
            <v>80</v>
          </cell>
        </row>
        <row r="4540">
          <cell r="F4540">
            <v>1517.64</v>
          </cell>
          <cell r="G4540">
            <v>0</v>
          </cell>
          <cell r="I4540">
            <v>0</v>
          </cell>
          <cell r="J4540">
            <v>1517.64</v>
          </cell>
          <cell r="K4540">
            <v>960</v>
          </cell>
        </row>
        <row r="4541">
          <cell r="F4541">
            <v>135</v>
          </cell>
          <cell r="G4541">
            <v>0</v>
          </cell>
          <cell r="I4541">
            <v>0</v>
          </cell>
          <cell r="J4541">
            <v>135</v>
          </cell>
          <cell r="K4541">
            <v>0</v>
          </cell>
        </row>
        <row r="4542">
          <cell r="F4542">
            <v>140.5</v>
          </cell>
          <cell r="G4542">
            <v>0</v>
          </cell>
          <cell r="I4542">
            <v>0</v>
          </cell>
          <cell r="J4542">
            <v>140.5</v>
          </cell>
          <cell r="K4542">
            <v>60</v>
          </cell>
        </row>
        <row r="4543">
          <cell r="F4543">
            <v>149.55000000000001</v>
          </cell>
          <cell r="G4543">
            <v>0</v>
          </cell>
          <cell r="I4543">
            <v>0</v>
          </cell>
          <cell r="J4543">
            <v>149.55000000000001</v>
          </cell>
          <cell r="K4543">
            <v>62</v>
          </cell>
        </row>
        <row r="4544">
          <cell r="F4544">
            <v>398.78</v>
          </cell>
          <cell r="G4544">
            <v>0</v>
          </cell>
          <cell r="I4544">
            <v>0</v>
          </cell>
          <cell r="J4544">
            <v>398.78</v>
          </cell>
          <cell r="K4544">
            <v>0</v>
          </cell>
        </row>
        <row r="4545">
          <cell r="F4545">
            <v>203.03</v>
          </cell>
          <cell r="G4545">
            <v>0</v>
          </cell>
          <cell r="I4545">
            <v>0</v>
          </cell>
          <cell r="J4545">
            <v>203.03</v>
          </cell>
          <cell r="K4545">
            <v>146</v>
          </cell>
        </row>
        <row r="4546">
          <cell r="F4546">
            <v>157956.94</v>
          </cell>
          <cell r="G4546">
            <v>0</v>
          </cell>
          <cell r="I4546">
            <v>0</v>
          </cell>
          <cell r="J4546">
            <v>157956.94</v>
          </cell>
          <cell r="K4546">
            <v>94531</v>
          </cell>
        </row>
        <row r="4547">
          <cell r="F4547">
            <v>20390.400000000001</v>
          </cell>
          <cell r="G4547">
            <v>0</v>
          </cell>
          <cell r="I4547">
            <v>0</v>
          </cell>
          <cell r="J4547">
            <v>20390.400000000001</v>
          </cell>
          <cell r="K4547">
            <v>1860</v>
          </cell>
        </row>
        <row r="4548">
          <cell r="F4548">
            <v>8070.41</v>
          </cell>
          <cell r="G4548">
            <v>0</v>
          </cell>
          <cell r="I4548">
            <v>0</v>
          </cell>
          <cell r="J4548">
            <v>8070.41</v>
          </cell>
          <cell r="K4548">
            <v>3924</v>
          </cell>
        </row>
        <row r="4549">
          <cell r="F4549">
            <v>20866.86</v>
          </cell>
          <cell r="G4549">
            <v>0</v>
          </cell>
          <cell r="I4549">
            <v>0</v>
          </cell>
          <cell r="J4549">
            <v>20866.86</v>
          </cell>
          <cell r="K4549">
            <v>6763</v>
          </cell>
        </row>
        <row r="4550">
          <cell r="F4550">
            <v>465</v>
          </cell>
          <cell r="G4550">
            <v>0</v>
          </cell>
          <cell r="I4550">
            <v>0</v>
          </cell>
          <cell r="J4550">
            <v>465</v>
          </cell>
          <cell r="K4550">
            <v>1057</v>
          </cell>
        </row>
        <row r="4551">
          <cell r="F4551">
            <v>6842</v>
          </cell>
          <cell r="G4551">
            <v>0</v>
          </cell>
          <cell r="I4551">
            <v>0</v>
          </cell>
          <cell r="J4551">
            <v>6842</v>
          </cell>
          <cell r="K4551">
            <v>689</v>
          </cell>
        </row>
        <row r="4552">
          <cell r="F4552">
            <v>13785.87</v>
          </cell>
          <cell r="G4552">
            <v>0</v>
          </cell>
          <cell r="I4552">
            <v>0</v>
          </cell>
          <cell r="J4552">
            <v>13785.87</v>
          </cell>
          <cell r="K4552">
            <v>740</v>
          </cell>
        </row>
        <row r="4553">
          <cell r="F4553">
            <v>161053.26999999999</v>
          </cell>
          <cell r="G4553">
            <v>0</v>
          </cell>
          <cell r="I4553">
            <v>0</v>
          </cell>
          <cell r="J4553">
            <v>161053.26999999999</v>
          </cell>
          <cell r="K4553">
            <v>33068</v>
          </cell>
        </row>
        <row r="4554">
          <cell r="F4554">
            <v>1482</v>
          </cell>
          <cell r="G4554">
            <v>0</v>
          </cell>
          <cell r="I4554">
            <v>0</v>
          </cell>
          <cell r="J4554">
            <v>1482</v>
          </cell>
          <cell r="K4554">
            <v>0</v>
          </cell>
        </row>
        <row r="4555">
          <cell r="F4555">
            <v>364</v>
          </cell>
          <cell r="G4555">
            <v>0</v>
          </cell>
          <cell r="I4555">
            <v>0</v>
          </cell>
          <cell r="J4555">
            <v>364</v>
          </cell>
          <cell r="K4555">
            <v>0</v>
          </cell>
        </row>
        <row r="4556">
          <cell r="F4556">
            <v>60</v>
          </cell>
          <cell r="G4556">
            <v>0</v>
          </cell>
          <cell r="I4556">
            <v>0</v>
          </cell>
          <cell r="J4556">
            <v>60</v>
          </cell>
          <cell r="K4556">
            <v>0</v>
          </cell>
        </row>
        <row r="4557">
          <cell r="F4557">
            <v>19320</v>
          </cell>
          <cell r="G4557">
            <v>0</v>
          </cell>
          <cell r="I4557">
            <v>0</v>
          </cell>
          <cell r="J4557">
            <v>19320</v>
          </cell>
          <cell r="K4557">
            <v>920</v>
          </cell>
        </row>
        <row r="4558">
          <cell r="F4558">
            <v>276446.28999999998</v>
          </cell>
          <cell r="G4558">
            <v>0</v>
          </cell>
          <cell r="I4558">
            <v>0</v>
          </cell>
          <cell r="J4558">
            <v>276446.28999999998</v>
          </cell>
          <cell r="K4558">
            <v>139082</v>
          </cell>
        </row>
        <row r="4559">
          <cell r="F4559">
            <v>0</v>
          </cell>
          <cell r="G4559">
            <v>0</v>
          </cell>
          <cell r="I4559">
            <v>0</v>
          </cell>
          <cell r="J4559">
            <v>0</v>
          </cell>
          <cell r="K4559">
            <v>588</v>
          </cell>
        </row>
        <row r="4560">
          <cell r="F4560">
            <v>101.98</v>
          </cell>
          <cell r="G4560">
            <v>0</v>
          </cell>
          <cell r="I4560">
            <v>0</v>
          </cell>
          <cell r="J4560">
            <v>101.98</v>
          </cell>
          <cell r="K4560">
            <v>0</v>
          </cell>
        </row>
        <row r="4561">
          <cell r="F4561">
            <v>561.46</v>
          </cell>
          <cell r="G4561">
            <v>0</v>
          </cell>
          <cell r="I4561">
            <v>0</v>
          </cell>
          <cell r="J4561">
            <v>561.46</v>
          </cell>
          <cell r="K4561">
            <v>0</v>
          </cell>
        </row>
        <row r="4562">
          <cell r="F4562">
            <v>0</v>
          </cell>
          <cell r="G4562">
            <v>0</v>
          </cell>
          <cell r="I4562">
            <v>0</v>
          </cell>
          <cell r="J4562">
            <v>0</v>
          </cell>
          <cell r="K4562">
            <v>5000</v>
          </cell>
        </row>
        <row r="4563">
          <cell r="F4563">
            <v>-274078.2</v>
          </cell>
          <cell r="G4563">
            <v>0</v>
          </cell>
          <cell r="I4563">
            <v>0</v>
          </cell>
          <cell r="J4563">
            <v>-274078.2</v>
          </cell>
          <cell r="K4563">
            <v>0</v>
          </cell>
        </row>
        <row r="4564">
          <cell r="F4564">
            <v>125150.21</v>
          </cell>
          <cell r="G4564">
            <v>0</v>
          </cell>
          <cell r="I4564">
            <v>0</v>
          </cell>
          <cell r="J4564">
            <v>125150.21</v>
          </cell>
          <cell r="K4564">
            <v>15502</v>
          </cell>
        </row>
        <row r="4565">
          <cell r="F4565">
            <v>10834.75</v>
          </cell>
          <cell r="G4565">
            <v>0</v>
          </cell>
          <cell r="I4565">
            <v>0</v>
          </cell>
          <cell r="J4565">
            <v>10834.75</v>
          </cell>
          <cell r="K4565">
            <v>2500</v>
          </cell>
        </row>
        <row r="4566">
          <cell r="F4566">
            <v>11954.73</v>
          </cell>
          <cell r="G4566">
            <v>0</v>
          </cell>
          <cell r="I4566">
            <v>0</v>
          </cell>
          <cell r="J4566">
            <v>11954.73</v>
          </cell>
          <cell r="K4566">
            <v>3599</v>
          </cell>
        </row>
        <row r="4567">
          <cell r="F4567">
            <v>1.33</v>
          </cell>
          <cell r="G4567">
            <v>0</v>
          </cell>
          <cell r="I4567">
            <v>0</v>
          </cell>
          <cell r="J4567">
            <v>1.33</v>
          </cell>
          <cell r="K4567">
            <v>26</v>
          </cell>
        </row>
        <row r="4568">
          <cell r="F4568">
            <v>0</v>
          </cell>
          <cell r="G4568">
            <v>0</v>
          </cell>
          <cell r="I4568">
            <v>0</v>
          </cell>
          <cell r="J4568">
            <v>0</v>
          </cell>
          <cell r="K4568">
            <v>4</v>
          </cell>
        </row>
        <row r="4569">
          <cell r="F4569">
            <v>78.099999999999994</v>
          </cell>
          <cell r="G4569">
            <v>0</v>
          </cell>
          <cell r="I4569">
            <v>0</v>
          </cell>
          <cell r="J4569">
            <v>78.099999999999994</v>
          </cell>
          <cell r="K4569">
            <v>0</v>
          </cell>
        </row>
        <row r="4570">
          <cell r="F4570">
            <v>0</v>
          </cell>
          <cell r="G4570">
            <v>0</v>
          </cell>
          <cell r="I4570">
            <v>0</v>
          </cell>
          <cell r="J4570">
            <v>0</v>
          </cell>
          <cell r="K4570">
            <v>2877</v>
          </cell>
        </row>
        <row r="4571">
          <cell r="F4571">
            <v>6069.15</v>
          </cell>
          <cell r="G4571">
            <v>0</v>
          </cell>
          <cell r="I4571">
            <v>0</v>
          </cell>
          <cell r="J4571">
            <v>6069.15</v>
          </cell>
          <cell r="K4571">
            <v>1151</v>
          </cell>
        </row>
        <row r="4572">
          <cell r="F4572">
            <v>9752.33</v>
          </cell>
          <cell r="G4572">
            <v>0</v>
          </cell>
          <cell r="I4572">
            <v>0</v>
          </cell>
          <cell r="J4572">
            <v>9752.33</v>
          </cell>
          <cell r="K4572">
            <v>2440</v>
          </cell>
        </row>
        <row r="4573">
          <cell r="F4573">
            <v>6958.52</v>
          </cell>
          <cell r="G4573">
            <v>0</v>
          </cell>
          <cell r="I4573">
            <v>0</v>
          </cell>
          <cell r="J4573">
            <v>6958.52</v>
          </cell>
          <cell r="K4573">
            <v>2178</v>
          </cell>
        </row>
        <row r="4574">
          <cell r="F4574">
            <v>23865.33</v>
          </cell>
          <cell r="G4574">
            <v>0</v>
          </cell>
          <cell r="I4574">
            <v>0</v>
          </cell>
          <cell r="J4574">
            <v>23865.33</v>
          </cell>
          <cell r="K4574">
            <v>6426</v>
          </cell>
        </row>
        <row r="4575">
          <cell r="F4575">
            <v>8036.85</v>
          </cell>
          <cell r="G4575">
            <v>0</v>
          </cell>
          <cell r="I4575">
            <v>0</v>
          </cell>
          <cell r="J4575">
            <v>8036.85</v>
          </cell>
          <cell r="K4575">
            <v>2850</v>
          </cell>
        </row>
        <row r="4576">
          <cell r="F4576">
            <v>386.31</v>
          </cell>
          <cell r="G4576">
            <v>0</v>
          </cell>
          <cell r="I4576">
            <v>0</v>
          </cell>
          <cell r="J4576">
            <v>386.31</v>
          </cell>
          <cell r="K4576">
            <v>126</v>
          </cell>
        </row>
        <row r="4577">
          <cell r="F4577">
            <v>4829.34</v>
          </cell>
          <cell r="G4577">
            <v>0</v>
          </cell>
          <cell r="I4577">
            <v>0</v>
          </cell>
          <cell r="J4577">
            <v>4829.34</v>
          </cell>
          <cell r="K4577">
            <v>614</v>
          </cell>
        </row>
        <row r="4578">
          <cell r="F4578">
            <v>-34.85</v>
          </cell>
          <cell r="G4578">
            <v>0</v>
          </cell>
          <cell r="I4578">
            <v>0</v>
          </cell>
          <cell r="J4578">
            <v>-34.85</v>
          </cell>
          <cell r="K4578">
            <v>371</v>
          </cell>
        </row>
        <row r="4579">
          <cell r="F4579">
            <v>274.37</v>
          </cell>
          <cell r="G4579">
            <v>0</v>
          </cell>
          <cell r="I4579">
            <v>0</v>
          </cell>
          <cell r="J4579">
            <v>274.37</v>
          </cell>
          <cell r="K4579">
            <v>103</v>
          </cell>
        </row>
        <row r="4580">
          <cell r="F4580">
            <v>97.3</v>
          </cell>
          <cell r="G4580">
            <v>0</v>
          </cell>
          <cell r="I4580">
            <v>0</v>
          </cell>
          <cell r="J4580">
            <v>97.3</v>
          </cell>
          <cell r="K4580">
            <v>0</v>
          </cell>
        </row>
        <row r="4581">
          <cell r="F4581">
            <v>364.02</v>
          </cell>
          <cell r="G4581">
            <v>0</v>
          </cell>
          <cell r="I4581">
            <v>0</v>
          </cell>
          <cell r="J4581">
            <v>364.02</v>
          </cell>
          <cell r="K4581">
            <v>669</v>
          </cell>
        </row>
        <row r="4582">
          <cell r="F4582">
            <v>12796.91</v>
          </cell>
          <cell r="G4582">
            <v>0</v>
          </cell>
          <cell r="I4582">
            <v>0</v>
          </cell>
          <cell r="J4582">
            <v>12796.91</v>
          </cell>
          <cell r="K4582">
            <v>6048</v>
          </cell>
        </row>
        <row r="4583">
          <cell r="F4583">
            <v>4683.8900000000003</v>
          </cell>
          <cell r="G4583">
            <v>0</v>
          </cell>
          <cell r="I4583">
            <v>0</v>
          </cell>
          <cell r="J4583">
            <v>4683.8900000000003</v>
          </cell>
          <cell r="K4583">
            <v>709</v>
          </cell>
        </row>
        <row r="4584">
          <cell r="F4584">
            <v>1862.05</v>
          </cell>
          <cell r="G4584">
            <v>0</v>
          </cell>
          <cell r="I4584">
            <v>0</v>
          </cell>
          <cell r="J4584">
            <v>1862.05</v>
          </cell>
          <cell r="K4584">
            <v>3755</v>
          </cell>
        </row>
        <row r="4585">
          <cell r="F4585">
            <v>0</v>
          </cell>
          <cell r="G4585">
            <v>0</v>
          </cell>
          <cell r="I4585">
            <v>0</v>
          </cell>
          <cell r="J4585">
            <v>0</v>
          </cell>
          <cell r="K4585">
            <v>192</v>
          </cell>
        </row>
        <row r="4586">
          <cell r="F4586">
            <v>3161.78</v>
          </cell>
          <cell r="G4586">
            <v>0</v>
          </cell>
          <cell r="I4586">
            <v>0</v>
          </cell>
          <cell r="J4586">
            <v>3161.78</v>
          </cell>
          <cell r="K4586">
            <v>656</v>
          </cell>
        </row>
        <row r="4587">
          <cell r="F4587">
            <v>2100</v>
          </cell>
          <cell r="G4587">
            <v>0</v>
          </cell>
          <cell r="I4587">
            <v>0</v>
          </cell>
          <cell r="J4587">
            <v>2100</v>
          </cell>
          <cell r="K4587">
            <v>770</v>
          </cell>
        </row>
        <row r="4588">
          <cell r="F4588">
            <v>58.29</v>
          </cell>
          <cell r="G4588">
            <v>0</v>
          </cell>
          <cell r="I4588">
            <v>0</v>
          </cell>
          <cell r="J4588">
            <v>58.29</v>
          </cell>
          <cell r="K4588">
            <v>0</v>
          </cell>
        </row>
        <row r="4589">
          <cell r="F4589">
            <v>175.65</v>
          </cell>
          <cell r="G4589">
            <v>0</v>
          </cell>
          <cell r="I4589">
            <v>0</v>
          </cell>
          <cell r="J4589">
            <v>175.65</v>
          </cell>
          <cell r="K4589">
            <v>0</v>
          </cell>
        </row>
        <row r="4590">
          <cell r="F4590">
            <v>2229.79</v>
          </cell>
          <cell r="G4590">
            <v>0</v>
          </cell>
          <cell r="I4590">
            <v>0</v>
          </cell>
          <cell r="J4590">
            <v>2229.79</v>
          </cell>
          <cell r="K4590">
            <v>490</v>
          </cell>
        </row>
        <row r="4591">
          <cell r="F4591">
            <v>31835.02</v>
          </cell>
          <cell r="G4591">
            <v>0</v>
          </cell>
          <cell r="I4591">
            <v>0</v>
          </cell>
          <cell r="J4591">
            <v>31835.02</v>
          </cell>
          <cell r="K4591">
            <v>575</v>
          </cell>
        </row>
        <row r="4592">
          <cell r="F4592">
            <v>269</v>
          </cell>
          <cell r="G4592">
            <v>0</v>
          </cell>
          <cell r="I4592">
            <v>0</v>
          </cell>
          <cell r="J4592">
            <v>269</v>
          </cell>
          <cell r="K4592">
            <v>0</v>
          </cell>
        </row>
        <row r="4593">
          <cell r="F4593">
            <v>19297.45</v>
          </cell>
          <cell r="G4593">
            <v>0</v>
          </cell>
          <cell r="I4593">
            <v>0</v>
          </cell>
          <cell r="J4593">
            <v>19297.45</v>
          </cell>
          <cell r="K4593">
            <v>3034</v>
          </cell>
        </row>
        <row r="4594">
          <cell r="F4594">
            <v>242.9</v>
          </cell>
          <cell r="G4594">
            <v>0</v>
          </cell>
          <cell r="I4594">
            <v>0</v>
          </cell>
          <cell r="J4594">
            <v>242.9</v>
          </cell>
          <cell r="K4594">
            <v>3754</v>
          </cell>
        </row>
        <row r="4595">
          <cell r="F4595">
            <v>-718989.51</v>
          </cell>
          <cell r="G4595">
            <v>0</v>
          </cell>
          <cell r="I4595">
            <v>0</v>
          </cell>
          <cell r="J4595">
            <v>-718989.51</v>
          </cell>
          <cell r="K4595">
            <v>115985</v>
          </cell>
        </row>
        <row r="4596">
          <cell r="F4596">
            <v>0</v>
          </cell>
          <cell r="G4596">
            <v>0</v>
          </cell>
          <cell r="I4596">
            <v>0</v>
          </cell>
          <cell r="J4596">
            <v>0</v>
          </cell>
          <cell r="K4596">
            <v>347145</v>
          </cell>
        </row>
        <row r="4597">
          <cell r="F4597">
            <v>318861.24</v>
          </cell>
          <cell r="G4597">
            <v>0</v>
          </cell>
          <cell r="I4597">
            <v>0</v>
          </cell>
          <cell r="J4597">
            <v>318861.24</v>
          </cell>
          <cell r="K4597">
            <v>138113</v>
          </cell>
        </row>
        <row r="4598">
          <cell r="F4598">
            <v>9129.52</v>
          </cell>
          <cell r="G4598">
            <v>0</v>
          </cell>
          <cell r="I4598">
            <v>0</v>
          </cell>
          <cell r="J4598">
            <v>9129.52</v>
          </cell>
          <cell r="K4598">
            <v>5772</v>
          </cell>
        </row>
        <row r="4599">
          <cell r="F4599">
            <v>15887.46</v>
          </cell>
          <cell r="G4599">
            <v>0</v>
          </cell>
          <cell r="I4599">
            <v>0</v>
          </cell>
          <cell r="J4599">
            <v>15887.46</v>
          </cell>
          <cell r="K4599">
            <v>1553</v>
          </cell>
        </row>
        <row r="4600">
          <cell r="F4600">
            <v>0</v>
          </cell>
          <cell r="G4600">
            <v>0</v>
          </cell>
          <cell r="I4600">
            <v>0</v>
          </cell>
          <cell r="J4600">
            <v>0</v>
          </cell>
          <cell r="K4600">
            <v>229</v>
          </cell>
        </row>
        <row r="4601">
          <cell r="F4601">
            <v>1476.93</v>
          </cell>
          <cell r="G4601">
            <v>0</v>
          </cell>
          <cell r="I4601">
            <v>0</v>
          </cell>
          <cell r="J4601">
            <v>1476.93</v>
          </cell>
          <cell r="K4601">
            <v>0</v>
          </cell>
        </row>
        <row r="4602">
          <cell r="F4602">
            <v>68.099999999999994</v>
          </cell>
          <cell r="G4602">
            <v>0</v>
          </cell>
          <cell r="I4602">
            <v>0</v>
          </cell>
          <cell r="J4602">
            <v>68.099999999999994</v>
          </cell>
          <cell r="K4602">
            <v>0</v>
          </cell>
        </row>
        <row r="4603">
          <cell r="F4603">
            <v>0</v>
          </cell>
          <cell r="G4603">
            <v>0</v>
          </cell>
          <cell r="I4603">
            <v>0</v>
          </cell>
          <cell r="J4603">
            <v>0</v>
          </cell>
          <cell r="K4603">
            <v>1500</v>
          </cell>
        </row>
        <row r="4604">
          <cell r="F4604">
            <v>0</v>
          </cell>
          <cell r="G4604">
            <v>0</v>
          </cell>
          <cell r="I4604">
            <v>0</v>
          </cell>
          <cell r="J4604">
            <v>0</v>
          </cell>
          <cell r="K4604">
            <v>107</v>
          </cell>
        </row>
        <row r="4605">
          <cell r="F4605">
            <v>0</v>
          </cell>
          <cell r="G4605">
            <v>0</v>
          </cell>
          <cell r="I4605">
            <v>0</v>
          </cell>
          <cell r="J4605">
            <v>0</v>
          </cell>
          <cell r="K4605">
            <v>262033</v>
          </cell>
        </row>
        <row r="4606">
          <cell r="F4606">
            <v>0</v>
          </cell>
          <cell r="G4606">
            <v>0</v>
          </cell>
          <cell r="I4606">
            <v>0</v>
          </cell>
          <cell r="J4606">
            <v>0</v>
          </cell>
          <cell r="K4606">
            <v>666528</v>
          </cell>
        </row>
        <row r="4607">
          <cell r="F4607">
            <v>0</v>
          </cell>
          <cell r="G4607">
            <v>0</v>
          </cell>
          <cell r="I4607">
            <v>0</v>
          </cell>
          <cell r="J4607">
            <v>0</v>
          </cell>
          <cell r="K4607">
            <v>244655</v>
          </cell>
        </row>
        <row r="4608">
          <cell r="F4608">
            <v>0</v>
          </cell>
          <cell r="G4608">
            <v>0</v>
          </cell>
          <cell r="I4608">
            <v>0</v>
          </cell>
          <cell r="J4608">
            <v>0</v>
          </cell>
          <cell r="K4608">
            <v>286902</v>
          </cell>
        </row>
        <row r="4609">
          <cell r="F4609">
            <v>0</v>
          </cell>
          <cell r="G4609">
            <v>0</v>
          </cell>
          <cell r="I4609">
            <v>0</v>
          </cell>
          <cell r="J4609">
            <v>0</v>
          </cell>
          <cell r="K4609">
            <v>405725</v>
          </cell>
        </row>
        <row r="4610">
          <cell r="F4610">
            <v>761626.36</v>
          </cell>
          <cell r="G4610">
            <v>0</v>
          </cell>
          <cell r="I4610">
            <v>0</v>
          </cell>
          <cell r="J4610">
            <v>761626.36</v>
          </cell>
          <cell r="K4610">
            <v>3341488</v>
          </cell>
        </row>
        <row r="4611">
          <cell r="F4611">
            <v>0</v>
          </cell>
          <cell r="G4611">
            <v>0</v>
          </cell>
          <cell r="I4611">
            <v>0</v>
          </cell>
          <cell r="J4611">
            <v>0</v>
          </cell>
          <cell r="K4611">
            <v>30506</v>
          </cell>
        </row>
        <row r="4612">
          <cell r="F4612">
            <v>0</v>
          </cell>
          <cell r="G4612">
            <v>0</v>
          </cell>
          <cell r="I4612">
            <v>0</v>
          </cell>
          <cell r="J4612">
            <v>0</v>
          </cell>
          <cell r="K4612">
            <v>1020</v>
          </cell>
        </row>
        <row r="4613">
          <cell r="F4613">
            <v>486583.03999999998</v>
          </cell>
          <cell r="G4613">
            <v>0</v>
          </cell>
          <cell r="I4613">
            <v>0</v>
          </cell>
          <cell r="J4613">
            <v>486583.03999999998</v>
          </cell>
          <cell r="K4613">
            <v>67621</v>
          </cell>
        </row>
        <row r="4614">
          <cell r="F4614">
            <v>14098.66</v>
          </cell>
          <cell r="G4614">
            <v>0</v>
          </cell>
          <cell r="I4614">
            <v>0</v>
          </cell>
          <cell r="J4614">
            <v>14098.66</v>
          </cell>
          <cell r="K4614">
            <v>12787</v>
          </cell>
        </row>
        <row r="4615">
          <cell r="F4615">
            <v>6313.65</v>
          </cell>
          <cell r="G4615">
            <v>0</v>
          </cell>
          <cell r="I4615">
            <v>0</v>
          </cell>
          <cell r="J4615">
            <v>6313.65</v>
          </cell>
          <cell r="K4615">
            <v>0</v>
          </cell>
        </row>
        <row r="4616">
          <cell r="F4616">
            <v>2360</v>
          </cell>
          <cell r="G4616">
            <v>0</v>
          </cell>
          <cell r="I4616">
            <v>0</v>
          </cell>
          <cell r="J4616">
            <v>2360</v>
          </cell>
          <cell r="K4616">
            <v>1760</v>
          </cell>
        </row>
        <row r="4617">
          <cell r="F4617">
            <v>4464.6000000000004</v>
          </cell>
          <cell r="G4617">
            <v>0</v>
          </cell>
          <cell r="I4617">
            <v>0</v>
          </cell>
          <cell r="J4617">
            <v>4464.6000000000004</v>
          </cell>
          <cell r="K4617">
            <v>0</v>
          </cell>
        </row>
        <row r="4618">
          <cell r="F4618">
            <v>42961</v>
          </cell>
          <cell r="G4618">
            <v>0</v>
          </cell>
          <cell r="I4618">
            <v>0</v>
          </cell>
          <cell r="J4618">
            <v>42961</v>
          </cell>
          <cell r="K4618">
            <v>62391</v>
          </cell>
        </row>
        <row r="4619">
          <cell r="F4619">
            <v>1000</v>
          </cell>
          <cell r="G4619">
            <v>0</v>
          </cell>
          <cell r="I4619">
            <v>0</v>
          </cell>
          <cell r="J4619">
            <v>1000</v>
          </cell>
          <cell r="K4619">
            <v>264</v>
          </cell>
        </row>
        <row r="4620">
          <cell r="F4620">
            <v>4429</v>
          </cell>
          <cell r="G4620">
            <v>0</v>
          </cell>
          <cell r="I4620">
            <v>0</v>
          </cell>
          <cell r="J4620">
            <v>4429</v>
          </cell>
          <cell r="K4620">
            <v>3436</v>
          </cell>
        </row>
        <row r="4621">
          <cell r="F4621">
            <v>6781</v>
          </cell>
          <cell r="G4621">
            <v>0</v>
          </cell>
          <cell r="I4621">
            <v>0</v>
          </cell>
          <cell r="J4621">
            <v>6781</v>
          </cell>
          <cell r="K4621">
            <v>2468</v>
          </cell>
        </row>
        <row r="4622">
          <cell r="F4622">
            <v>0</v>
          </cell>
          <cell r="G4622">
            <v>0</v>
          </cell>
          <cell r="I4622">
            <v>0</v>
          </cell>
          <cell r="J4622">
            <v>0</v>
          </cell>
          <cell r="K4622">
            <v>1116</v>
          </cell>
        </row>
        <row r="4623">
          <cell r="F4623">
            <v>3400</v>
          </cell>
          <cell r="G4623">
            <v>0</v>
          </cell>
          <cell r="I4623">
            <v>0</v>
          </cell>
          <cell r="J4623">
            <v>3400</v>
          </cell>
          <cell r="K4623">
            <v>1640</v>
          </cell>
        </row>
        <row r="4624">
          <cell r="F4624">
            <v>26335</v>
          </cell>
          <cell r="G4624">
            <v>0</v>
          </cell>
          <cell r="I4624">
            <v>0</v>
          </cell>
          <cell r="J4624">
            <v>26335</v>
          </cell>
          <cell r="K4624">
            <v>21422</v>
          </cell>
        </row>
        <row r="4625">
          <cell r="F4625">
            <v>2240</v>
          </cell>
          <cell r="G4625">
            <v>0</v>
          </cell>
          <cell r="I4625">
            <v>0</v>
          </cell>
          <cell r="J4625">
            <v>2240</v>
          </cell>
          <cell r="K4625">
            <v>350</v>
          </cell>
        </row>
        <row r="4626">
          <cell r="F4626">
            <v>30</v>
          </cell>
          <cell r="G4626">
            <v>0</v>
          </cell>
          <cell r="I4626">
            <v>0</v>
          </cell>
          <cell r="J4626">
            <v>30</v>
          </cell>
          <cell r="K4626">
            <v>1389</v>
          </cell>
        </row>
        <row r="4627">
          <cell r="F4627">
            <v>820</v>
          </cell>
          <cell r="G4627">
            <v>0</v>
          </cell>
          <cell r="I4627">
            <v>0</v>
          </cell>
          <cell r="J4627">
            <v>820</v>
          </cell>
          <cell r="K4627">
            <v>430</v>
          </cell>
        </row>
        <row r="4628">
          <cell r="F4628">
            <v>112916.47</v>
          </cell>
          <cell r="G4628">
            <v>0</v>
          </cell>
          <cell r="I4628">
            <v>0</v>
          </cell>
          <cell r="J4628">
            <v>112916.47</v>
          </cell>
          <cell r="K4628">
            <v>32172</v>
          </cell>
        </row>
        <row r="4629">
          <cell r="F4629">
            <v>18.72</v>
          </cell>
          <cell r="G4629">
            <v>0</v>
          </cell>
          <cell r="I4629">
            <v>0</v>
          </cell>
          <cell r="J4629">
            <v>18.72</v>
          </cell>
          <cell r="K4629">
            <v>12</v>
          </cell>
        </row>
        <row r="4630">
          <cell r="F4630">
            <v>0</v>
          </cell>
          <cell r="G4630">
            <v>0</v>
          </cell>
          <cell r="I4630">
            <v>0</v>
          </cell>
          <cell r="J4630">
            <v>0</v>
          </cell>
          <cell r="K4630">
            <v>102</v>
          </cell>
        </row>
        <row r="4631">
          <cell r="F4631">
            <v>0</v>
          </cell>
          <cell r="G4631">
            <v>0</v>
          </cell>
          <cell r="I4631">
            <v>0</v>
          </cell>
          <cell r="J4631">
            <v>0</v>
          </cell>
          <cell r="K4631">
            <v>5908</v>
          </cell>
        </row>
        <row r="4632">
          <cell r="F4632">
            <v>909</v>
          </cell>
          <cell r="G4632">
            <v>0</v>
          </cell>
          <cell r="I4632">
            <v>0</v>
          </cell>
          <cell r="J4632">
            <v>909</v>
          </cell>
          <cell r="K4632">
            <v>41</v>
          </cell>
        </row>
        <row r="4633">
          <cell r="F4633">
            <v>2132</v>
          </cell>
          <cell r="G4633">
            <v>0</v>
          </cell>
          <cell r="I4633">
            <v>0</v>
          </cell>
          <cell r="J4633">
            <v>2132</v>
          </cell>
          <cell r="K4633">
            <v>603</v>
          </cell>
        </row>
        <row r="4634">
          <cell r="F4634">
            <v>7931.2</v>
          </cell>
          <cell r="G4634">
            <v>0</v>
          </cell>
          <cell r="I4634">
            <v>0</v>
          </cell>
          <cell r="J4634">
            <v>7931.2</v>
          </cell>
          <cell r="K4634">
            <v>8368</v>
          </cell>
        </row>
        <row r="4635">
          <cell r="F4635">
            <v>3111.9</v>
          </cell>
          <cell r="G4635">
            <v>0</v>
          </cell>
          <cell r="I4635">
            <v>0</v>
          </cell>
          <cell r="J4635">
            <v>3111.9</v>
          </cell>
          <cell r="K4635">
            <v>1620</v>
          </cell>
        </row>
        <row r="4636">
          <cell r="F4636">
            <v>182922.23</v>
          </cell>
          <cell r="G4636">
            <v>0</v>
          </cell>
          <cell r="I4636">
            <v>0</v>
          </cell>
          <cell r="J4636">
            <v>182922.23</v>
          </cell>
          <cell r="K4636">
            <v>-945430</v>
          </cell>
        </row>
        <row r="4637">
          <cell r="F4637">
            <v>82506.179999999993</v>
          </cell>
          <cell r="G4637">
            <v>0</v>
          </cell>
          <cell r="I4637">
            <v>0</v>
          </cell>
          <cell r="J4637">
            <v>82506.179999999993</v>
          </cell>
          <cell r="K4637">
            <v>66196</v>
          </cell>
        </row>
        <row r="4638">
          <cell r="F4638">
            <v>5976</v>
          </cell>
          <cell r="G4638">
            <v>0</v>
          </cell>
          <cell r="I4638">
            <v>0</v>
          </cell>
          <cell r="J4638">
            <v>5976</v>
          </cell>
          <cell r="K4638">
            <v>3746</v>
          </cell>
        </row>
        <row r="4639">
          <cell r="F4639">
            <v>10773.52</v>
          </cell>
          <cell r="G4639">
            <v>0</v>
          </cell>
          <cell r="I4639">
            <v>0</v>
          </cell>
          <cell r="J4639">
            <v>10773.52</v>
          </cell>
          <cell r="K4639">
            <v>5136</v>
          </cell>
        </row>
        <row r="4640">
          <cell r="F4640">
            <v>1747.08</v>
          </cell>
          <cell r="G4640">
            <v>0</v>
          </cell>
          <cell r="I4640">
            <v>0</v>
          </cell>
          <cell r="J4640">
            <v>1747.08</v>
          </cell>
          <cell r="K4640">
            <v>0</v>
          </cell>
        </row>
        <row r="4641">
          <cell r="F4641">
            <v>0</v>
          </cell>
          <cell r="G4641">
            <v>0</v>
          </cell>
          <cell r="I4641">
            <v>0</v>
          </cell>
          <cell r="J4641">
            <v>0</v>
          </cell>
          <cell r="K4641">
            <v>984</v>
          </cell>
        </row>
        <row r="4642">
          <cell r="F4642">
            <v>0</v>
          </cell>
          <cell r="G4642">
            <v>0</v>
          </cell>
          <cell r="I4642">
            <v>0</v>
          </cell>
          <cell r="J4642">
            <v>0</v>
          </cell>
          <cell r="K4642">
            <v>125452</v>
          </cell>
        </row>
        <row r="4643">
          <cell r="F4643">
            <v>0</v>
          </cell>
          <cell r="G4643">
            <v>0</v>
          </cell>
          <cell r="I4643">
            <v>0</v>
          </cell>
          <cell r="J4643">
            <v>0</v>
          </cell>
          <cell r="K4643">
            <v>159164</v>
          </cell>
        </row>
        <row r="4644">
          <cell r="F4644">
            <v>0</v>
          </cell>
          <cell r="G4644">
            <v>0</v>
          </cell>
          <cell r="I4644">
            <v>0</v>
          </cell>
          <cell r="J4644">
            <v>0</v>
          </cell>
          <cell r="K4644">
            <v>325436</v>
          </cell>
        </row>
        <row r="4645">
          <cell r="F4645">
            <v>0</v>
          </cell>
          <cell r="G4645">
            <v>0</v>
          </cell>
          <cell r="I4645">
            <v>0</v>
          </cell>
          <cell r="J4645">
            <v>0</v>
          </cell>
          <cell r="K4645">
            <v>148237</v>
          </cell>
        </row>
        <row r="4646">
          <cell r="F4646">
            <v>0</v>
          </cell>
          <cell r="G4646">
            <v>0</v>
          </cell>
          <cell r="I4646">
            <v>0</v>
          </cell>
          <cell r="J4646">
            <v>0</v>
          </cell>
          <cell r="K4646">
            <v>284588</v>
          </cell>
        </row>
        <row r="4647">
          <cell r="F4647">
            <v>1012760.25</v>
          </cell>
          <cell r="G4647">
            <v>0</v>
          </cell>
          <cell r="I4647">
            <v>0</v>
          </cell>
          <cell r="J4647">
            <v>1012760.25</v>
          </cell>
          <cell r="K4647">
            <v>430935</v>
          </cell>
        </row>
        <row r="4648">
          <cell r="F4648">
            <v>655423</v>
          </cell>
          <cell r="G4648">
            <v>0</v>
          </cell>
          <cell r="I4648">
            <v>0</v>
          </cell>
          <cell r="J4648">
            <v>655423</v>
          </cell>
          <cell r="K4648">
            <v>555378</v>
          </cell>
        </row>
        <row r="4649">
          <cell r="F4649">
            <v>172753.32</v>
          </cell>
          <cell r="G4649">
            <v>0</v>
          </cell>
          <cell r="I4649">
            <v>0</v>
          </cell>
          <cell r="J4649">
            <v>172753.32</v>
          </cell>
          <cell r="K4649">
            <v>45959</v>
          </cell>
        </row>
        <row r="4650">
          <cell r="F4650">
            <v>855860</v>
          </cell>
          <cell r="G4650">
            <v>0</v>
          </cell>
          <cell r="I4650">
            <v>0</v>
          </cell>
          <cell r="J4650">
            <v>855860</v>
          </cell>
          <cell r="K4650">
            <v>274798</v>
          </cell>
        </row>
        <row r="4651">
          <cell r="F4651">
            <v>346268.14</v>
          </cell>
          <cell r="G4651">
            <v>0</v>
          </cell>
          <cell r="I4651">
            <v>0</v>
          </cell>
          <cell r="J4651">
            <v>346268.14</v>
          </cell>
          <cell r="K4651">
            <v>117191</v>
          </cell>
        </row>
        <row r="4652">
          <cell r="F4652">
            <v>117615.02</v>
          </cell>
          <cell r="G4652">
            <v>0</v>
          </cell>
          <cell r="I4652">
            <v>0</v>
          </cell>
          <cell r="J4652">
            <v>117615.02</v>
          </cell>
          <cell r="K4652">
            <v>31200</v>
          </cell>
        </row>
        <row r="4653">
          <cell r="F4653">
            <v>6160019.6600000001</v>
          </cell>
          <cell r="G4653">
            <v>0</v>
          </cell>
          <cell r="I4653">
            <v>0</v>
          </cell>
          <cell r="J4653">
            <v>6160019.6600000001</v>
          </cell>
          <cell r="K4653">
            <v>1855913</v>
          </cell>
        </row>
        <row r="4654">
          <cell r="F4654">
            <v>390967.69</v>
          </cell>
          <cell r="G4654">
            <v>0</v>
          </cell>
          <cell r="I4654">
            <v>0</v>
          </cell>
          <cell r="J4654">
            <v>390967.69</v>
          </cell>
          <cell r="K4654">
            <v>7495</v>
          </cell>
        </row>
        <row r="4655">
          <cell r="F4655">
            <v>28112.29</v>
          </cell>
          <cell r="G4655">
            <v>0</v>
          </cell>
          <cell r="I4655">
            <v>0</v>
          </cell>
          <cell r="J4655">
            <v>28112.29</v>
          </cell>
          <cell r="K4655">
            <v>0</v>
          </cell>
        </row>
        <row r="4656">
          <cell r="F4656">
            <v>29528.74</v>
          </cell>
          <cell r="G4656">
            <v>0</v>
          </cell>
          <cell r="I4656">
            <v>0</v>
          </cell>
          <cell r="J4656">
            <v>29528.74</v>
          </cell>
          <cell r="K4656">
            <v>15018</v>
          </cell>
        </row>
        <row r="4657">
          <cell r="F4657">
            <v>43912.63</v>
          </cell>
          <cell r="G4657">
            <v>0</v>
          </cell>
          <cell r="I4657">
            <v>0</v>
          </cell>
          <cell r="J4657">
            <v>43912.63</v>
          </cell>
          <cell r="K4657">
            <v>0</v>
          </cell>
        </row>
        <row r="4658">
          <cell r="F4658">
            <v>759807.59</v>
          </cell>
          <cell r="G4658">
            <v>0</v>
          </cell>
          <cell r="I4658">
            <v>0</v>
          </cell>
          <cell r="J4658">
            <v>759807.59</v>
          </cell>
          <cell r="K4658">
            <v>165528</v>
          </cell>
        </row>
        <row r="4659">
          <cell r="F4659">
            <v>29770.639999999999</v>
          </cell>
          <cell r="G4659">
            <v>0</v>
          </cell>
          <cell r="I4659">
            <v>0</v>
          </cell>
          <cell r="J4659">
            <v>29770.639999999999</v>
          </cell>
          <cell r="K4659">
            <v>8706</v>
          </cell>
        </row>
        <row r="4660">
          <cell r="F4660">
            <v>10694.92</v>
          </cell>
          <cell r="G4660">
            <v>0</v>
          </cell>
          <cell r="I4660">
            <v>0</v>
          </cell>
          <cell r="J4660">
            <v>10694.92</v>
          </cell>
          <cell r="K4660">
            <v>2536</v>
          </cell>
        </row>
        <row r="4661">
          <cell r="F4661">
            <v>237.34</v>
          </cell>
          <cell r="G4661">
            <v>0</v>
          </cell>
          <cell r="I4661">
            <v>0</v>
          </cell>
          <cell r="J4661">
            <v>237.34</v>
          </cell>
          <cell r="K4661">
            <v>84</v>
          </cell>
        </row>
        <row r="4662">
          <cell r="F4662">
            <v>47467.34</v>
          </cell>
          <cell r="G4662">
            <v>0</v>
          </cell>
          <cell r="I4662">
            <v>0</v>
          </cell>
          <cell r="J4662">
            <v>47467.34</v>
          </cell>
          <cell r="K4662">
            <v>0</v>
          </cell>
        </row>
        <row r="4663">
          <cell r="F4663">
            <v>0</v>
          </cell>
          <cell r="G4663">
            <v>0</v>
          </cell>
          <cell r="I4663">
            <v>0</v>
          </cell>
          <cell r="J4663">
            <v>0</v>
          </cell>
          <cell r="K4663">
            <v>56</v>
          </cell>
        </row>
        <row r="4664">
          <cell r="F4664">
            <v>46664.52</v>
          </cell>
          <cell r="G4664">
            <v>0</v>
          </cell>
          <cell r="I4664">
            <v>0</v>
          </cell>
          <cell r="J4664">
            <v>46664.52</v>
          </cell>
          <cell r="K4664">
            <v>12694</v>
          </cell>
        </row>
        <row r="4665">
          <cell r="F4665">
            <v>227032.93</v>
          </cell>
          <cell r="G4665">
            <v>0</v>
          </cell>
          <cell r="I4665">
            <v>0</v>
          </cell>
          <cell r="J4665">
            <v>227032.93</v>
          </cell>
          <cell r="K4665">
            <v>13342</v>
          </cell>
        </row>
        <row r="4666">
          <cell r="F4666">
            <v>89551.42</v>
          </cell>
          <cell r="G4666">
            <v>0</v>
          </cell>
          <cell r="I4666">
            <v>0</v>
          </cell>
          <cell r="J4666">
            <v>89551.42</v>
          </cell>
          <cell r="K4666">
            <v>16967</v>
          </cell>
        </row>
        <row r="4667">
          <cell r="F4667">
            <v>145389.95000000001</v>
          </cell>
          <cell r="G4667">
            <v>0</v>
          </cell>
          <cell r="I4667">
            <v>0</v>
          </cell>
          <cell r="J4667">
            <v>145389.95000000001</v>
          </cell>
          <cell r="K4667">
            <v>24673</v>
          </cell>
        </row>
        <row r="4668">
          <cell r="F4668">
            <v>90623.679999999993</v>
          </cell>
          <cell r="G4668">
            <v>0</v>
          </cell>
          <cell r="I4668">
            <v>0</v>
          </cell>
          <cell r="J4668">
            <v>90623.679999999993</v>
          </cell>
          <cell r="K4668">
            <v>20549</v>
          </cell>
        </row>
        <row r="4669">
          <cell r="F4669">
            <v>276263.11</v>
          </cell>
          <cell r="G4669">
            <v>0</v>
          </cell>
          <cell r="I4669">
            <v>0</v>
          </cell>
          <cell r="J4669">
            <v>276263.11</v>
          </cell>
          <cell r="K4669">
            <v>58481</v>
          </cell>
        </row>
        <row r="4670">
          <cell r="F4670">
            <v>135882.59</v>
          </cell>
          <cell r="G4670">
            <v>0</v>
          </cell>
          <cell r="I4670">
            <v>0</v>
          </cell>
          <cell r="J4670">
            <v>135882.59</v>
          </cell>
          <cell r="K4670">
            <v>30053</v>
          </cell>
        </row>
        <row r="4671">
          <cell r="F4671">
            <v>10573.33</v>
          </cell>
          <cell r="G4671">
            <v>0</v>
          </cell>
          <cell r="I4671">
            <v>0</v>
          </cell>
          <cell r="J4671">
            <v>10573.33</v>
          </cell>
          <cell r="K4671">
            <v>2409</v>
          </cell>
        </row>
        <row r="4672">
          <cell r="F4672">
            <v>75019.34</v>
          </cell>
          <cell r="G4672">
            <v>0</v>
          </cell>
          <cell r="I4672">
            <v>0</v>
          </cell>
          <cell r="J4672">
            <v>75019.34</v>
          </cell>
          <cell r="K4672">
            <v>13513</v>
          </cell>
        </row>
        <row r="4673">
          <cell r="F4673">
            <v>2038.31</v>
          </cell>
          <cell r="G4673">
            <v>0</v>
          </cell>
          <cell r="I4673">
            <v>0</v>
          </cell>
          <cell r="J4673">
            <v>2038.31</v>
          </cell>
          <cell r="K4673">
            <v>345</v>
          </cell>
        </row>
        <row r="4674">
          <cell r="F4674">
            <v>88569.55</v>
          </cell>
          <cell r="G4674">
            <v>0</v>
          </cell>
          <cell r="I4674">
            <v>0</v>
          </cell>
          <cell r="J4674">
            <v>88569.55</v>
          </cell>
          <cell r="K4674">
            <v>21598</v>
          </cell>
        </row>
        <row r="4675">
          <cell r="F4675">
            <v>4984.55</v>
          </cell>
          <cell r="G4675">
            <v>0</v>
          </cell>
          <cell r="I4675">
            <v>0</v>
          </cell>
          <cell r="J4675">
            <v>4984.55</v>
          </cell>
          <cell r="K4675">
            <v>801</v>
          </cell>
        </row>
        <row r="4676">
          <cell r="F4676">
            <v>30222.01</v>
          </cell>
          <cell r="G4676">
            <v>0</v>
          </cell>
          <cell r="I4676">
            <v>0</v>
          </cell>
          <cell r="J4676">
            <v>30222.01</v>
          </cell>
          <cell r="K4676">
            <v>5862</v>
          </cell>
        </row>
        <row r="4677">
          <cell r="F4677">
            <v>24</v>
          </cell>
          <cell r="G4677">
            <v>0</v>
          </cell>
          <cell r="I4677">
            <v>0</v>
          </cell>
          <cell r="J4677">
            <v>24</v>
          </cell>
          <cell r="K4677">
            <v>0</v>
          </cell>
        </row>
        <row r="4678">
          <cell r="F4678">
            <v>6428.68</v>
          </cell>
          <cell r="G4678">
            <v>0</v>
          </cell>
          <cell r="I4678">
            <v>0</v>
          </cell>
          <cell r="J4678">
            <v>6428.68</v>
          </cell>
          <cell r="K4678">
            <v>903</v>
          </cell>
        </row>
        <row r="4679">
          <cell r="F4679">
            <v>4724.37</v>
          </cell>
          <cell r="G4679">
            <v>0</v>
          </cell>
          <cell r="I4679">
            <v>0</v>
          </cell>
          <cell r="J4679">
            <v>4724.37</v>
          </cell>
          <cell r="K4679">
            <v>0</v>
          </cell>
        </row>
        <row r="4680">
          <cell r="F4680">
            <v>3326.5</v>
          </cell>
          <cell r="G4680">
            <v>0</v>
          </cell>
          <cell r="I4680">
            <v>0</v>
          </cell>
          <cell r="J4680">
            <v>3326.5</v>
          </cell>
          <cell r="K4680">
            <v>-4039</v>
          </cell>
        </row>
        <row r="4681">
          <cell r="F4681">
            <v>153350.76999999999</v>
          </cell>
          <cell r="G4681">
            <v>0</v>
          </cell>
          <cell r="I4681">
            <v>0</v>
          </cell>
          <cell r="J4681">
            <v>153350.76999999999</v>
          </cell>
          <cell r="K4681">
            <v>0</v>
          </cell>
        </row>
        <row r="4682">
          <cell r="F4682">
            <v>7726.25</v>
          </cell>
          <cell r="G4682">
            <v>0</v>
          </cell>
          <cell r="I4682">
            <v>0</v>
          </cell>
          <cell r="J4682">
            <v>7726.25</v>
          </cell>
          <cell r="K4682">
            <v>0</v>
          </cell>
        </row>
        <row r="4683">
          <cell r="F4683">
            <v>1704.55</v>
          </cell>
          <cell r="G4683">
            <v>0</v>
          </cell>
          <cell r="I4683">
            <v>0</v>
          </cell>
          <cell r="J4683">
            <v>1704.55</v>
          </cell>
          <cell r="K4683">
            <v>0</v>
          </cell>
        </row>
        <row r="4684">
          <cell r="F4684">
            <v>4546.5600000000004</v>
          </cell>
          <cell r="G4684">
            <v>0</v>
          </cell>
          <cell r="I4684">
            <v>0</v>
          </cell>
          <cell r="J4684">
            <v>4546.5600000000004</v>
          </cell>
          <cell r="K4684">
            <v>49</v>
          </cell>
        </row>
        <row r="4685">
          <cell r="F4685">
            <v>924.01</v>
          </cell>
          <cell r="G4685">
            <v>0</v>
          </cell>
          <cell r="I4685">
            <v>0</v>
          </cell>
          <cell r="J4685">
            <v>924.01</v>
          </cell>
          <cell r="K4685">
            <v>5</v>
          </cell>
        </row>
        <row r="4686">
          <cell r="F4686">
            <v>13558.8</v>
          </cell>
          <cell r="G4686">
            <v>0</v>
          </cell>
          <cell r="I4686">
            <v>0</v>
          </cell>
          <cell r="J4686">
            <v>13558.8</v>
          </cell>
          <cell r="K4686">
            <v>16738</v>
          </cell>
        </row>
        <row r="4687">
          <cell r="F4687">
            <v>7528.42</v>
          </cell>
          <cell r="G4687">
            <v>0</v>
          </cell>
          <cell r="I4687">
            <v>0</v>
          </cell>
          <cell r="J4687">
            <v>7528.42</v>
          </cell>
          <cell r="K4687">
            <v>2095</v>
          </cell>
        </row>
        <row r="4688">
          <cell r="F4688">
            <v>290</v>
          </cell>
          <cell r="G4688">
            <v>0</v>
          </cell>
          <cell r="I4688">
            <v>0</v>
          </cell>
          <cell r="J4688">
            <v>290</v>
          </cell>
          <cell r="K4688">
            <v>0</v>
          </cell>
        </row>
        <row r="4689">
          <cell r="F4689">
            <v>425272.78</v>
          </cell>
          <cell r="G4689">
            <v>0</v>
          </cell>
          <cell r="I4689">
            <v>0</v>
          </cell>
          <cell r="J4689">
            <v>425272.78</v>
          </cell>
          <cell r="K4689">
            <v>93182</v>
          </cell>
        </row>
        <row r="4690">
          <cell r="F4690">
            <v>211931.58</v>
          </cell>
          <cell r="G4690">
            <v>0</v>
          </cell>
          <cell r="I4690">
            <v>0</v>
          </cell>
          <cell r="J4690">
            <v>211931.58</v>
          </cell>
          <cell r="K4690">
            <v>42865</v>
          </cell>
        </row>
        <row r="4691">
          <cell r="F4691">
            <v>45134.8</v>
          </cell>
          <cell r="G4691">
            <v>0</v>
          </cell>
          <cell r="I4691">
            <v>0</v>
          </cell>
          <cell r="J4691">
            <v>45134.8</v>
          </cell>
          <cell r="K4691">
            <v>3822</v>
          </cell>
        </row>
        <row r="4692">
          <cell r="F4692">
            <v>8782.64</v>
          </cell>
          <cell r="G4692">
            <v>0</v>
          </cell>
          <cell r="I4692">
            <v>0</v>
          </cell>
          <cell r="J4692">
            <v>8782.64</v>
          </cell>
          <cell r="K4692">
            <v>0</v>
          </cell>
        </row>
        <row r="4693">
          <cell r="F4693">
            <v>7804.74</v>
          </cell>
          <cell r="G4693">
            <v>0</v>
          </cell>
          <cell r="I4693">
            <v>0</v>
          </cell>
          <cell r="J4693">
            <v>7804.74</v>
          </cell>
          <cell r="K4693">
            <v>0</v>
          </cell>
        </row>
        <row r="4694">
          <cell r="F4694">
            <v>5599</v>
          </cell>
          <cell r="G4694">
            <v>0</v>
          </cell>
          <cell r="I4694">
            <v>0</v>
          </cell>
          <cell r="J4694">
            <v>5599</v>
          </cell>
          <cell r="K4694">
            <v>222</v>
          </cell>
        </row>
        <row r="4695">
          <cell r="F4695">
            <v>37.57</v>
          </cell>
          <cell r="G4695">
            <v>0</v>
          </cell>
          <cell r="I4695">
            <v>0</v>
          </cell>
          <cell r="J4695">
            <v>37.57</v>
          </cell>
          <cell r="K4695">
            <v>4992</v>
          </cell>
        </row>
        <row r="4696">
          <cell r="F4696">
            <v>242666.01</v>
          </cell>
          <cell r="G4696">
            <v>0</v>
          </cell>
          <cell r="I4696">
            <v>0</v>
          </cell>
          <cell r="J4696">
            <v>242666.01</v>
          </cell>
          <cell r="K4696">
            <v>77558</v>
          </cell>
        </row>
        <row r="4697">
          <cell r="F4697">
            <v>322.94</v>
          </cell>
          <cell r="G4697">
            <v>0</v>
          </cell>
          <cell r="I4697">
            <v>0</v>
          </cell>
          <cell r="J4697">
            <v>322.94</v>
          </cell>
          <cell r="K4697">
            <v>0</v>
          </cell>
        </row>
        <row r="4698">
          <cell r="F4698">
            <v>46.5</v>
          </cell>
          <cell r="G4698">
            <v>0</v>
          </cell>
          <cell r="I4698">
            <v>0</v>
          </cell>
          <cell r="J4698">
            <v>46.5</v>
          </cell>
          <cell r="K4698">
            <v>8</v>
          </cell>
        </row>
        <row r="4699">
          <cell r="F4699">
            <v>32872.22</v>
          </cell>
          <cell r="G4699">
            <v>0</v>
          </cell>
          <cell r="I4699">
            <v>0</v>
          </cell>
          <cell r="J4699">
            <v>32872.22</v>
          </cell>
          <cell r="K4699">
            <v>4719</v>
          </cell>
        </row>
        <row r="4700">
          <cell r="F4700">
            <v>382.62</v>
          </cell>
          <cell r="G4700">
            <v>0</v>
          </cell>
          <cell r="I4700">
            <v>0</v>
          </cell>
          <cell r="J4700">
            <v>382.62</v>
          </cell>
          <cell r="K4700">
            <v>0</v>
          </cell>
        </row>
        <row r="4701">
          <cell r="F4701">
            <v>186</v>
          </cell>
          <cell r="G4701">
            <v>0</v>
          </cell>
          <cell r="I4701">
            <v>0</v>
          </cell>
          <cell r="J4701">
            <v>186</v>
          </cell>
          <cell r="K4701">
            <v>0</v>
          </cell>
        </row>
        <row r="4702">
          <cell r="F4702">
            <v>410</v>
          </cell>
          <cell r="G4702">
            <v>0</v>
          </cell>
          <cell r="I4702">
            <v>0</v>
          </cell>
          <cell r="J4702">
            <v>410</v>
          </cell>
          <cell r="K4702">
            <v>0</v>
          </cell>
        </row>
        <row r="4703">
          <cell r="F4703">
            <v>133.31</v>
          </cell>
          <cell r="G4703">
            <v>0</v>
          </cell>
          <cell r="I4703">
            <v>0</v>
          </cell>
          <cell r="J4703">
            <v>133.31</v>
          </cell>
          <cell r="K4703">
            <v>0</v>
          </cell>
        </row>
        <row r="4704">
          <cell r="F4704">
            <v>0</v>
          </cell>
          <cell r="G4704">
            <v>0</v>
          </cell>
          <cell r="I4704">
            <v>0</v>
          </cell>
          <cell r="J4704">
            <v>0</v>
          </cell>
          <cell r="K4704">
            <v>35</v>
          </cell>
        </row>
        <row r="4705">
          <cell r="F4705">
            <v>3526.87</v>
          </cell>
          <cell r="G4705">
            <v>0</v>
          </cell>
          <cell r="I4705">
            <v>0</v>
          </cell>
          <cell r="J4705">
            <v>3526.87</v>
          </cell>
          <cell r="K4705">
            <v>0</v>
          </cell>
        </row>
        <row r="4706">
          <cell r="F4706">
            <v>49433.3</v>
          </cell>
          <cell r="G4706">
            <v>0</v>
          </cell>
          <cell r="I4706">
            <v>0</v>
          </cell>
          <cell r="J4706">
            <v>49433.3</v>
          </cell>
          <cell r="K4706">
            <v>12657</v>
          </cell>
        </row>
        <row r="4707">
          <cell r="F4707">
            <v>-28.8</v>
          </cell>
          <cell r="G4707">
            <v>0</v>
          </cell>
          <cell r="I4707">
            <v>0</v>
          </cell>
          <cell r="J4707">
            <v>-28.8</v>
          </cell>
          <cell r="K4707">
            <v>10</v>
          </cell>
        </row>
        <row r="4708">
          <cell r="F4708">
            <v>1844952.94</v>
          </cell>
          <cell r="G4708">
            <v>0</v>
          </cell>
          <cell r="I4708">
            <v>0</v>
          </cell>
          <cell r="J4708">
            <v>1844952.94</v>
          </cell>
          <cell r="K4708">
            <v>57996</v>
          </cell>
        </row>
        <row r="4709">
          <cell r="F4709">
            <v>277368.94</v>
          </cell>
          <cell r="G4709">
            <v>0</v>
          </cell>
          <cell r="I4709">
            <v>0</v>
          </cell>
          <cell r="J4709">
            <v>277368.94</v>
          </cell>
          <cell r="K4709">
            <v>8657</v>
          </cell>
        </row>
        <row r="4710">
          <cell r="F4710">
            <v>66494.41</v>
          </cell>
          <cell r="G4710">
            <v>0</v>
          </cell>
          <cell r="I4710">
            <v>0</v>
          </cell>
          <cell r="J4710">
            <v>66494.41</v>
          </cell>
          <cell r="K4710">
            <v>-5965</v>
          </cell>
        </row>
        <row r="4711">
          <cell r="F4711">
            <v>401305.34</v>
          </cell>
          <cell r="G4711">
            <v>0</v>
          </cell>
          <cell r="I4711">
            <v>0</v>
          </cell>
          <cell r="J4711">
            <v>401305.34</v>
          </cell>
          <cell r="K4711">
            <v>19649</v>
          </cell>
        </row>
        <row r="4712">
          <cell r="F4712">
            <v>5557.5</v>
          </cell>
          <cell r="G4712">
            <v>0</v>
          </cell>
          <cell r="I4712">
            <v>0</v>
          </cell>
          <cell r="J4712">
            <v>5557.5</v>
          </cell>
          <cell r="K4712">
            <v>0</v>
          </cell>
        </row>
        <row r="4713">
          <cell r="F4713">
            <v>6145</v>
          </cell>
          <cell r="G4713">
            <v>0</v>
          </cell>
          <cell r="I4713">
            <v>0</v>
          </cell>
          <cell r="J4713">
            <v>6145</v>
          </cell>
          <cell r="K4713">
            <v>2889</v>
          </cell>
        </row>
        <row r="4714">
          <cell r="F4714">
            <v>106501.75</v>
          </cell>
          <cell r="G4714">
            <v>0</v>
          </cell>
          <cell r="I4714">
            <v>0</v>
          </cell>
          <cell r="J4714">
            <v>106501.75</v>
          </cell>
          <cell r="K4714">
            <v>984</v>
          </cell>
        </row>
        <row r="4715">
          <cell r="F4715">
            <v>1238661.71</v>
          </cell>
          <cell r="G4715">
            <v>0</v>
          </cell>
          <cell r="I4715">
            <v>0</v>
          </cell>
          <cell r="J4715">
            <v>1238661.71</v>
          </cell>
          <cell r="K4715">
            <v>-3918</v>
          </cell>
        </row>
        <row r="4716">
          <cell r="F4716">
            <v>77383.77</v>
          </cell>
          <cell r="G4716">
            <v>0</v>
          </cell>
          <cell r="I4716">
            <v>0</v>
          </cell>
          <cell r="J4716">
            <v>77383.77</v>
          </cell>
          <cell r="K4716">
            <v>21606</v>
          </cell>
        </row>
        <row r="4717">
          <cell r="F4717">
            <v>108</v>
          </cell>
          <cell r="G4717">
            <v>0</v>
          </cell>
          <cell r="I4717">
            <v>0</v>
          </cell>
          <cell r="J4717">
            <v>108</v>
          </cell>
          <cell r="K4717">
            <v>0</v>
          </cell>
        </row>
        <row r="4718">
          <cell r="F4718">
            <v>79722.399999999994</v>
          </cell>
          <cell r="G4718">
            <v>0</v>
          </cell>
          <cell r="I4718">
            <v>0</v>
          </cell>
          <cell r="J4718">
            <v>79722.399999999994</v>
          </cell>
          <cell r="K4718">
            <v>15278</v>
          </cell>
        </row>
        <row r="4719">
          <cell r="F4719">
            <v>4660</v>
          </cell>
          <cell r="G4719">
            <v>0</v>
          </cell>
          <cell r="I4719">
            <v>0</v>
          </cell>
          <cell r="J4719">
            <v>4660</v>
          </cell>
          <cell r="K4719">
            <v>0</v>
          </cell>
        </row>
        <row r="4720">
          <cell r="F4720">
            <v>48020</v>
          </cell>
          <cell r="G4720">
            <v>0</v>
          </cell>
          <cell r="I4720">
            <v>0</v>
          </cell>
          <cell r="J4720">
            <v>48020</v>
          </cell>
          <cell r="K4720">
            <v>0</v>
          </cell>
        </row>
        <row r="4721">
          <cell r="F4721">
            <v>3235349.15</v>
          </cell>
          <cell r="G4721">
            <v>0</v>
          </cell>
          <cell r="I4721">
            <v>0</v>
          </cell>
          <cell r="J4721">
            <v>3235349.15</v>
          </cell>
          <cell r="K4721">
            <v>-92720</v>
          </cell>
        </row>
        <row r="4722">
          <cell r="F4722">
            <v>12191.87</v>
          </cell>
          <cell r="G4722">
            <v>0</v>
          </cell>
          <cell r="I4722">
            <v>0</v>
          </cell>
          <cell r="J4722">
            <v>12191.87</v>
          </cell>
          <cell r="K4722">
            <v>83</v>
          </cell>
        </row>
        <row r="4723">
          <cell r="F4723">
            <v>11155.23</v>
          </cell>
          <cell r="G4723">
            <v>0</v>
          </cell>
          <cell r="I4723">
            <v>0</v>
          </cell>
          <cell r="J4723">
            <v>11155.23</v>
          </cell>
          <cell r="K4723">
            <v>0</v>
          </cell>
        </row>
        <row r="4724">
          <cell r="F4724">
            <v>621.02</v>
          </cell>
          <cell r="G4724">
            <v>0</v>
          </cell>
          <cell r="I4724">
            <v>0</v>
          </cell>
          <cell r="J4724">
            <v>621.02</v>
          </cell>
          <cell r="K4724">
            <v>0</v>
          </cell>
        </row>
        <row r="4725">
          <cell r="F4725">
            <v>-6978080.96</v>
          </cell>
          <cell r="G4725">
            <v>0</v>
          </cell>
          <cell r="I4725">
            <v>0</v>
          </cell>
          <cell r="J4725">
            <v>-6978080.96</v>
          </cell>
          <cell r="K4725">
            <v>-262175</v>
          </cell>
        </row>
        <row r="4726">
          <cell r="F4726">
            <v>726806.44</v>
          </cell>
          <cell r="G4726">
            <v>0</v>
          </cell>
          <cell r="I4726">
            <v>0</v>
          </cell>
          <cell r="J4726">
            <v>726806.44</v>
          </cell>
          <cell r="K4726">
            <v>132944</v>
          </cell>
        </row>
        <row r="4727">
          <cell r="F4727">
            <v>58312.75</v>
          </cell>
          <cell r="G4727">
            <v>0</v>
          </cell>
          <cell r="I4727">
            <v>0</v>
          </cell>
          <cell r="J4727">
            <v>58312.75</v>
          </cell>
          <cell r="K4727">
            <v>11024</v>
          </cell>
        </row>
        <row r="4728">
          <cell r="F4728">
            <v>41787.21</v>
          </cell>
          <cell r="G4728">
            <v>0</v>
          </cell>
          <cell r="I4728">
            <v>0</v>
          </cell>
          <cell r="J4728">
            <v>41787.21</v>
          </cell>
          <cell r="K4728">
            <v>4870</v>
          </cell>
        </row>
        <row r="4729">
          <cell r="F4729">
            <v>1419.1</v>
          </cell>
          <cell r="G4729">
            <v>0</v>
          </cell>
          <cell r="I4729">
            <v>0</v>
          </cell>
          <cell r="J4729">
            <v>1419.1</v>
          </cell>
          <cell r="K4729">
            <v>9</v>
          </cell>
        </row>
        <row r="4730">
          <cell r="F4730">
            <v>0</v>
          </cell>
          <cell r="G4730">
            <v>0</v>
          </cell>
          <cell r="I4730">
            <v>0</v>
          </cell>
          <cell r="J4730">
            <v>0</v>
          </cell>
          <cell r="K4730">
            <v>21</v>
          </cell>
        </row>
        <row r="4731">
          <cell r="F4731">
            <v>4194.1499999999996</v>
          </cell>
          <cell r="G4731">
            <v>0</v>
          </cell>
          <cell r="I4731">
            <v>0</v>
          </cell>
          <cell r="J4731">
            <v>4194.1499999999996</v>
          </cell>
          <cell r="K4731">
            <v>1283</v>
          </cell>
        </row>
        <row r="4732">
          <cell r="F4732">
            <v>316386.39</v>
          </cell>
          <cell r="G4732">
            <v>0</v>
          </cell>
          <cell r="I4732">
            <v>0</v>
          </cell>
          <cell r="J4732">
            <v>316386.39</v>
          </cell>
          <cell r="K4732">
            <v>9599</v>
          </cell>
        </row>
        <row r="4733">
          <cell r="F4733">
            <v>97570.91</v>
          </cell>
          <cell r="G4733">
            <v>0</v>
          </cell>
          <cell r="I4733">
            <v>0</v>
          </cell>
          <cell r="J4733">
            <v>97570.91</v>
          </cell>
          <cell r="K4733">
            <v>14689</v>
          </cell>
        </row>
        <row r="4734">
          <cell r="F4734">
            <v>147491</v>
          </cell>
          <cell r="G4734">
            <v>0</v>
          </cell>
          <cell r="I4734">
            <v>0</v>
          </cell>
          <cell r="J4734">
            <v>147491</v>
          </cell>
          <cell r="K4734">
            <v>21626</v>
          </cell>
        </row>
        <row r="4735">
          <cell r="F4735">
            <v>99121.2</v>
          </cell>
          <cell r="G4735">
            <v>0</v>
          </cell>
          <cell r="I4735">
            <v>0</v>
          </cell>
          <cell r="J4735">
            <v>99121.2</v>
          </cell>
          <cell r="K4735">
            <v>15631</v>
          </cell>
        </row>
        <row r="4736">
          <cell r="F4736">
            <v>318474.90000000002</v>
          </cell>
          <cell r="G4736">
            <v>0</v>
          </cell>
          <cell r="I4736">
            <v>0</v>
          </cell>
          <cell r="J4736">
            <v>318474.90000000002</v>
          </cell>
          <cell r="K4736">
            <v>47931</v>
          </cell>
        </row>
        <row r="4737">
          <cell r="F4737">
            <v>92839.92</v>
          </cell>
          <cell r="G4737">
            <v>0</v>
          </cell>
          <cell r="I4737">
            <v>0</v>
          </cell>
          <cell r="J4737">
            <v>92839.92</v>
          </cell>
          <cell r="K4737">
            <v>12498</v>
          </cell>
        </row>
        <row r="4738">
          <cell r="F4738">
            <v>5369.25</v>
          </cell>
          <cell r="G4738">
            <v>0</v>
          </cell>
          <cell r="I4738">
            <v>0</v>
          </cell>
          <cell r="J4738">
            <v>5369.25</v>
          </cell>
          <cell r="K4738">
            <v>1326</v>
          </cell>
        </row>
        <row r="4739">
          <cell r="F4739">
            <v>60233.68</v>
          </cell>
          <cell r="G4739">
            <v>0</v>
          </cell>
          <cell r="I4739">
            <v>0</v>
          </cell>
          <cell r="J4739">
            <v>60233.68</v>
          </cell>
          <cell r="K4739">
            <v>8441</v>
          </cell>
        </row>
        <row r="4740">
          <cell r="F4740">
            <v>4096.7</v>
          </cell>
          <cell r="G4740">
            <v>0</v>
          </cell>
          <cell r="I4740">
            <v>0</v>
          </cell>
          <cell r="J4740">
            <v>4096.7</v>
          </cell>
          <cell r="K4740">
            <v>442</v>
          </cell>
        </row>
        <row r="4741">
          <cell r="F4741">
            <v>37962.42</v>
          </cell>
          <cell r="G4741">
            <v>0</v>
          </cell>
          <cell r="I4741">
            <v>0</v>
          </cell>
          <cell r="J4741">
            <v>37962.42</v>
          </cell>
          <cell r="K4741">
            <v>8962</v>
          </cell>
        </row>
        <row r="4742">
          <cell r="F4742">
            <v>5204.53</v>
          </cell>
          <cell r="G4742">
            <v>0</v>
          </cell>
          <cell r="I4742">
            <v>0</v>
          </cell>
          <cell r="J4742">
            <v>5204.53</v>
          </cell>
          <cell r="K4742">
            <v>502</v>
          </cell>
        </row>
        <row r="4743">
          <cell r="F4743">
            <v>4184.8999999999996</v>
          </cell>
          <cell r="G4743">
            <v>0</v>
          </cell>
          <cell r="I4743">
            <v>0</v>
          </cell>
          <cell r="J4743">
            <v>4184.8999999999996</v>
          </cell>
          <cell r="K4743">
            <v>823</v>
          </cell>
        </row>
        <row r="4744">
          <cell r="F4744">
            <v>3</v>
          </cell>
          <cell r="G4744">
            <v>0</v>
          </cell>
          <cell r="I4744">
            <v>0</v>
          </cell>
          <cell r="J4744">
            <v>3</v>
          </cell>
          <cell r="K4744">
            <v>0</v>
          </cell>
        </row>
        <row r="4745">
          <cell r="F4745">
            <v>7688.82</v>
          </cell>
          <cell r="G4745">
            <v>0</v>
          </cell>
          <cell r="I4745">
            <v>0</v>
          </cell>
          <cell r="J4745">
            <v>7688.82</v>
          </cell>
          <cell r="K4745">
            <v>1904</v>
          </cell>
        </row>
        <row r="4746">
          <cell r="F4746">
            <v>32000</v>
          </cell>
          <cell r="G4746">
            <v>0</v>
          </cell>
          <cell r="I4746">
            <v>0</v>
          </cell>
          <cell r="J4746">
            <v>32000</v>
          </cell>
          <cell r="K4746">
            <v>0</v>
          </cell>
        </row>
        <row r="4747">
          <cell r="F4747">
            <v>0</v>
          </cell>
          <cell r="G4747">
            <v>0</v>
          </cell>
          <cell r="I4747">
            <v>0</v>
          </cell>
          <cell r="J4747">
            <v>0</v>
          </cell>
          <cell r="K4747">
            <v>24760</v>
          </cell>
        </row>
        <row r="4748">
          <cell r="F4748">
            <v>-683</v>
          </cell>
          <cell r="G4748">
            <v>0</v>
          </cell>
          <cell r="I4748">
            <v>0</v>
          </cell>
          <cell r="J4748">
            <v>-683</v>
          </cell>
          <cell r="K4748">
            <v>4295</v>
          </cell>
        </row>
        <row r="4749">
          <cell r="F4749">
            <v>85759.9</v>
          </cell>
          <cell r="G4749">
            <v>0</v>
          </cell>
          <cell r="I4749">
            <v>0</v>
          </cell>
          <cell r="J4749">
            <v>85759.9</v>
          </cell>
          <cell r="K4749">
            <v>0</v>
          </cell>
        </row>
        <row r="4750">
          <cell r="F4750">
            <v>3300</v>
          </cell>
          <cell r="G4750">
            <v>0</v>
          </cell>
          <cell r="I4750">
            <v>0</v>
          </cell>
          <cell r="J4750">
            <v>3300</v>
          </cell>
          <cell r="K4750">
            <v>0</v>
          </cell>
        </row>
        <row r="4751">
          <cell r="F4751">
            <v>9225.4</v>
          </cell>
          <cell r="G4751">
            <v>0</v>
          </cell>
          <cell r="I4751">
            <v>0</v>
          </cell>
          <cell r="J4751">
            <v>9225.4</v>
          </cell>
          <cell r="K4751">
            <v>1542</v>
          </cell>
        </row>
        <row r="4752">
          <cell r="F4752">
            <v>522.29999999999995</v>
          </cell>
          <cell r="G4752">
            <v>0</v>
          </cell>
          <cell r="I4752">
            <v>0</v>
          </cell>
          <cell r="J4752">
            <v>522.29999999999995</v>
          </cell>
          <cell r="K4752">
            <v>0</v>
          </cell>
        </row>
        <row r="4753">
          <cell r="F4753">
            <v>2428.63</v>
          </cell>
          <cell r="G4753">
            <v>0</v>
          </cell>
          <cell r="I4753">
            <v>0</v>
          </cell>
          <cell r="J4753">
            <v>2428.63</v>
          </cell>
          <cell r="K4753">
            <v>38</v>
          </cell>
        </row>
        <row r="4754">
          <cell r="F4754">
            <v>9149.4</v>
          </cell>
          <cell r="G4754">
            <v>0</v>
          </cell>
          <cell r="I4754">
            <v>0</v>
          </cell>
          <cell r="J4754">
            <v>9149.4</v>
          </cell>
          <cell r="K4754">
            <v>0</v>
          </cell>
        </row>
        <row r="4755">
          <cell r="F4755">
            <v>26681.040000000001</v>
          </cell>
          <cell r="G4755">
            <v>0</v>
          </cell>
          <cell r="I4755">
            <v>0</v>
          </cell>
          <cell r="J4755">
            <v>26681.040000000001</v>
          </cell>
          <cell r="K4755">
            <v>6912</v>
          </cell>
        </row>
        <row r="4756">
          <cell r="F4756">
            <v>7815.27</v>
          </cell>
          <cell r="G4756">
            <v>0</v>
          </cell>
          <cell r="I4756">
            <v>0</v>
          </cell>
          <cell r="J4756">
            <v>7815.27</v>
          </cell>
          <cell r="K4756">
            <v>0</v>
          </cell>
        </row>
        <row r="4757">
          <cell r="F4757">
            <v>328759.45</v>
          </cell>
          <cell r="G4757">
            <v>0</v>
          </cell>
          <cell r="I4757">
            <v>0</v>
          </cell>
          <cell r="J4757">
            <v>328759.45</v>
          </cell>
          <cell r="K4757">
            <v>77991</v>
          </cell>
        </row>
        <row r="4758">
          <cell r="F4758">
            <v>160117.92000000001</v>
          </cell>
          <cell r="G4758">
            <v>0</v>
          </cell>
          <cell r="I4758">
            <v>0</v>
          </cell>
          <cell r="J4758">
            <v>160117.92000000001</v>
          </cell>
          <cell r="K4758">
            <v>38499</v>
          </cell>
        </row>
        <row r="4759">
          <cell r="F4759">
            <v>20759.37</v>
          </cell>
          <cell r="G4759">
            <v>0</v>
          </cell>
          <cell r="I4759">
            <v>0</v>
          </cell>
          <cell r="J4759">
            <v>20759.37</v>
          </cell>
          <cell r="K4759">
            <v>2543</v>
          </cell>
        </row>
        <row r="4760">
          <cell r="F4760">
            <v>4321.12</v>
          </cell>
          <cell r="G4760">
            <v>0</v>
          </cell>
          <cell r="I4760">
            <v>0</v>
          </cell>
          <cell r="J4760">
            <v>4321.12</v>
          </cell>
          <cell r="K4760">
            <v>0</v>
          </cell>
        </row>
        <row r="4761">
          <cell r="F4761">
            <v>2285.25</v>
          </cell>
          <cell r="G4761">
            <v>0</v>
          </cell>
          <cell r="I4761">
            <v>0</v>
          </cell>
          <cell r="J4761">
            <v>2285.25</v>
          </cell>
          <cell r="K4761">
            <v>0</v>
          </cell>
        </row>
        <row r="4762">
          <cell r="F4762">
            <v>3751</v>
          </cell>
          <cell r="G4762">
            <v>0</v>
          </cell>
          <cell r="I4762">
            <v>0</v>
          </cell>
          <cell r="J4762">
            <v>3751</v>
          </cell>
          <cell r="K4762">
            <v>3</v>
          </cell>
        </row>
        <row r="4763">
          <cell r="F4763">
            <v>0</v>
          </cell>
          <cell r="G4763">
            <v>0</v>
          </cell>
          <cell r="I4763">
            <v>0</v>
          </cell>
          <cell r="J4763">
            <v>0</v>
          </cell>
          <cell r="K4763">
            <v>9406</v>
          </cell>
        </row>
        <row r="4764">
          <cell r="F4764">
            <v>19793.3</v>
          </cell>
          <cell r="G4764">
            <v>0</v>
          </cell>
          <cell r="I4764">
            <v>0</v>
          </cell>
          <cell r="J4764">
            <v>19793.3</v>
          </cell>
          <cell r="K4764">
            <v>6034</v>
          </cell>
        </row>
        <row r="4765">
          <cell r="F4765">
            <v>2321.7600000000002</v>
          </cell>
          <cell r="G4765">
            <v>0</v>
          </cell>
          <cell r="I4765">
            <v>0</v>
          </cell>
          <cell r="J4765">
            <v>2321.7600000000002</v>
          </cell>
          <cell r="K4765">
            <v>0</v>
          </cell>
        </row>
        <row r="4766">
          <cell r="F4766">
            <v>345.1</v>
          </cell>
          <cell r="G4766">
            <v>0</v>
          </cell>
          <cell r="I4766">
            <v>0</v>
          </cell>
          <cell r="J4766">
            <v>345.1</v>
          </cell>
          <cell r="K4766">
            <v>0</v>
          </cell>
        </row>
        <row r="4767">
          <cell r="F4767">
            <v>1959</v>
          </cell>
          <cell r="G4767">
            <v>0</v>
          </cell>
          <cell r="I4767">
            <v>0</v>
          </cell>
          <cell r="J4767">
            <v>1959</v>
          </cell>
          <cell r="K4767">
            <v>0</v>
          </cell>
        </row>
        <row r="4768">
          <cell r="F4768">
            <v>18.899999999999999</v>
          </cell>
          <cell r="G4768">
            <v>0</v>
          </cell>
          <cell r="I4768">
            <v>0</v>
          </cell>
          <cell r="J4768">
            <v>18.899999999999999</v>
          </cell>
          <cell r="K4768">
            <v>85</v>
          </cell>
        </row>
        <row r="4769">
          <cell r="F4769">
            <v>161.58000000000001</v>
          </cell>
          <cell r="G4769">
            <v>0</v>
          </cell>
          <cell r="I4769">
            <v>0</v>
          </cell>
          <cell r="J4769">
            <v>161.58000000000001</v>
          </cell>
          <cell r="K4769">
            <v>120</v>
          </cell>
        </row>
        <row r="4770">
          <cell r="F4770">
            <v>830.6</v>
          </cell>
          <cell r="G4770">
            <v>0</v>
          </cell>
          <cell r="I4770">
            <v>0</v>
          </cell>
          <cell r="J4770">
            <v>830.6</v>
          </cell>
          <cell r="K4770">
            <v>1077</v>
          </cell>
        </row>
        <row r="4771">
          <cell r="F4771">
            <v>15820.2</v>
          </cell>
          <cell r="G4771">
            <v>0</v>
          </cell>
          <cell r="I4771">
            <v>0</v>
          </cell>
          <cell r="J4771">
            <v>15820.2</v>
          </cell>
          <cell r="K4771">
            <v>7749</v>
          </cell>
        </row>
        <row r="4772">
          <cell r="F4772">
            <v>70854.94</v>
          </cell>
          <cell r="G4772">
            <v>0</v>
          </cell>
          <cell r="I4772">
            <v>0</v>
          </cell>
          <cell r="J4772">
            <v>70854.94</v>
          </cell>
          <cell r="K4772">
            <v>22759</v>
          </cell>
        </row>
        <row r="4773">
          <cell r="F4773">
            <v>400.9</v>
          </cell>
          <cell r="G4773">
            <v>0</v>
          </cell>
          <cell r="I4773">
            <v>0</v>
          </cell>
          <cell r="J4773">
            <v>400.9</v>
          </cell>
          <cell r="K4773">
            <v>22</v>
          </cell>
        </row>
        <row r="4774">
          <cell r="F4774">
            <v>34.33</v>
          </cell>
          <cell r="G4774">
            <v>0</v>
          </cell>
          <cell r="I4774">
            <v>0</v>
          </cell>
          <cell r="J4774">
            <v>34.33</v>
          </cell>
          <cell r="K4774">
            <v>0</v>
          </cell>
        </row>
        <row r="4775">
          <cell r="F4775">
            <v>3521.65</v>
          </cell>
          <cell r="G4775">
            <v>0</v>
          </cell>
          <cell r="I4775">
            <v>0</v>
          </cell>
          <cell r="J4775">
            <v>3521.65</v>
          </cell>
          <cell r="K4775">
            <v>0</v>
          </cell>
        </row>
        <row r="4776">
          <cell r="F4776">
            <v>3135.74</v>
          </cell>
          <cell r="G4776">
            <v>0</v>
          </cell>
          <cell r="I4776">
            <v>0</v>
          </cell>
          <cell r="J4776">
            <v>3135.74</v>
          </cell>
          <cell r="K4776">
            <v>362</v>
          </cell>
        </row>
        <row r="4777">
          <cell r="F4777">
            <v>987.57</v>
          </cell>
          <cell r="G4777">
            <v>0</v>
          </cell>
          <cell r="I4777">
            <v>0</v>
          </cell>
          <cell r="J4777">
            <v>987.57</v>
          </cell>
          <cell r="K4777">
            <v>183</v>
          </cell>
        </row>
        <row r="4778">
          <cell r="F4778">
            <v>2648.33</v>
          </cell>
          <cell r="G4778">
            <v>0</v>
          </cell>
          <cell r="I4778">
            <v>0</v>
          </cell>
          <cell r="J4778">
            <v>2648.33</v>
          </cell>
          <cell r="K4778">
            <v>267</v>
          </cell>
        </row>
        <row r="4779">
          <cell r="F4779">
            <v>2841.83</v>
          </cell>
          <cell r="G4779">
            <v>0</v>
          </cell>
          <cell r="I4779">
            <v>0</v>
          </cell>
          <cell r="J4779">
            <v>2841.83</v>
          </cell>
          <cell r="K4779">
            <v>0</v>
          </cell>
        </row>
        <row r="4780">
          <cell r="F4780">
            <v>520.29999999999995</v>
          </cell>
          <cell r="G4780">
            <v>0</v>
          </cell>
          <cell r="I4780">
            <v>0</v>
          </cell>
          <cell r="J4780">
            <v>520.29999999999995</v>
          </cell>
          <cell r="K4780">
            <v>0</v>
          </cell>
        </row>
        <row r="4781">
          <cell r="F4781">
            <v>31589.24</v>
          </cell>
          <cell r="G4781">
            <v>0</v>
          </cell>
          <cell r="I4781">
            <v>0</v>
          </cell>
          <cell r="J4781">
            <v>31589.24</v>
          </cell>
          <cell r="K4781">
            <v>685</v>
          </cell>
        </row>
        <row r="4782">
          <cell r="F4782">
            <v>245813.85</v>
          </cell>
          <cell r="G4782">
            <v>0</v>
          </cell>
          <cell r="I4782">
            <v>0</v>
          </cell>
          <cell r="J4782">
            <v>245813.85</v>
          </cell>
          <cell r="K4782">
            <v>55300</v>
          </cell>
        </row>
        <row r="4783">
          <cell r="F4783">
            <v>3670.53</v>
          </cell>
          <cell r="G4783">
            <v>0</v>
          </cell>
          <cell r="I4783">
            <v>0</v>
          </cell>
          <cell r="J4783">
            <v>3670.53</v>
          </cell>
          <cell r="K4783">
            <v>608</v>
          </cell>
        </row>
        <row r="4784">
          <cell r="F4784">
            <v>683963.2</v>
          </cell>
          <cell r="G4784">
            <v>0</v>
          </cell>
          <cell r="I4784">
            <v>0</v>
          </cell>
          <cell r="J4784">
            <v>683963.2</v>
          </cell>
          <cell r="K4784">
            <v>272173</v>
          </cell>
        </row>
        <row r="4785">
          <cell r="F4785">
            <v>287247.8</v>
          </cell>
          <cell r="G4785">
            <v>0</v>
          </cell>
          <cell r="I4785">
            <v>0</v>
          </cell>
          <cell r="J4785">
            <v>287247.8</v>
          </cell>
          <cell r="K4785">
            <v>49459</v>
          </cell>
        </row>
        <row r="4786">
          <cell r="F4786">
            <v>369761.95</v>
          </cell>
          <cell r="G4786">
            <v>0</v>
          </cell>
          <cell r="I4786">
            <v>0</v>
          </cell>
          <cell r="J4786">
            <v>369761.95</v>
          </cell>
          <cell r="K4786">
            <v>320029</v>
          </cell>
        </row>
        <row r="4787">
          <cell r="F4787">
            <v>225903.78</v>
          </cell>
          <cell r="G4787">
            <v>0</v>
          </cell>
          <cell r="I4787">
            <v>0</v>
          </cell>
          <cell r="J4787">
            <v>225903.78</v>
          </cell>
          <cell r="K4787">
            <v>74196</v>
          </cell>
        </row>
        <row r="4788">
          <cell r="F4788">
            <v>137946.41</v>
          </cell>
          <cell r="G4788">
            <v>0</v>
          </cell>
          <cell r="I4788">
            <v>0</v>
          </cell>
          <cell r="J4788">
            <v>137946.41</v>
          </cell>
          <cell r="K4788">
            <v>42948</v>
          </cell>
        </row>
        <row r="4789">
          <cell r="F4789">
            <v>2347376.0699999998</v>
          </cell>
          <cell r="G4789">
            <v>0</v>
          </cell>
          <cell r="I4789">
            <v>0</v>
          </cell>
          <cell r="J4789">
            <v>2347376.0699999998</v>
          </cell>
          <cell r="K4789">
            <v>687422</v>
          </cell>
        </row>
        <row r="4790">
          <cell r="F4790">
            <v>37517.94</v>
          </cell>
          <cell r="G4790">
            <v>0</v>
          </cell>
          <cell r="I4790">
            <v>0</v>
          </cell>
          <cell r="J4790">
            <v>37517.94</v>
          </cell>
          <cell r="K4790">
            <v>10401</v>
          </cell>
        </row>
        <row r="4791">
          <cell r="F4791">
            <v>437085.15</v>
          </cell>
          <cell r="G4791">
            <v>0</v>
          </cell>
          <cell r="I4791">
            <v>0</v>
          </cell>
          <cell r="J4791">
            <v>437085.15</v>
          </cell>
          <cell r="K4791">
            <v>170140</v>
          </cell>
        </row>
        <row r="4792">
          <cell r="F4792">
            <v>77574.490000000005</v>
          </cell>
          <cell r="G4792">
            <v>0</v>
          </cell>
          <cell r="I4792">
            <v>0</v>
          </cell>
          <cell r="J4792">
            <v>77574.490000000005</v>
          </cell>
          <cell r="K4792">
            <v>25875</v>
          </cell>
        </row>
        <row r="4793">
          <cell r="F4793">
            <v>421200</v>
          </cell>
          <cell r="G4793">
            <v>0</v>
          </cell>
          <cell r="I4793">
            <v>0</v>
          </cell>
          <cell r="J4793">
            <v>421200</v>
          </cell>
          <cell r="K4793">
            <v>140400</v>
          </cell>
        </row>
        <row r="4794">
          <cell r="F4794">
            <v>286886.15999999997</v>
          </cell>
          <cell r="G4794">
            <v>0</v>
          </cell>
          <cell r="I4794">
            <v>0</v>
          </cell>
          <cell r="J4794">
            <v>286886.15999999997</v>
          </cell>
          <cell r="K4794">
            <v>85681</v>
          </cell>
        </row>
        <row r="4795">
          <cell r="F4795">
            <v>599542.56999999995</v>
          </cell>
          <cell r="G4795">
            <v>0</v>
          </cell>
          <cell r="I4795">
            <v>0</v>
          </cell>
          <cell r="J4795">
            <v>599542.56999999995</v>
          </cell>
          <cell r="K4795">
            <v>0</v>
          </cell>
        </row>
        <row r="4796">
          <cell r="F4796">
            <v>3591.18</v>
          </cell>
          <cell r="G4796">
            <v>0</v>
          </cell>
          <cell r="I4796">
            <v>0</v>
          </cell>
          <cell r="J4796">
            <v>3591.18</v>
          </cell>
          <cell r="K4796">
            <v>0</v>
          </cell>
        </row>
        <row r="4797">
          <cell r="F4797">
            <v>243065.51</v>
          </cell>
          <cell r="G4797">
            <v>0</v>
          </cell>
          <cell r="I4797">
            <v>0</v>
          </cell>
          <cell r="J4797">
            <v>243065.51</v>
          </cell>
          <cell r="K4797">
            <v>62249</v>
          </cell>
        </row>
        <row r="4798">
          <cell r="F4798">
            <v>48826.99</v>
          </cell>
          <cell r="G4798">
            <v>0</v>
          </cell>
          <cell r="I4798">
            <v>0</v>
          </cell>
          <cell r="J4798">
            <v>48826.99</v>
          </cell>
          <cell r="K4798">
            <v>16045</v>
          </cell>
        </row>
        <row r="4799">
          <cell r="F4799">
            <v>33792.81</v>
          </cell>
          <cell r="G4799">
            <v>0</v>
          </cell>
          <cell r="I4799">
            <v>0</v>
          </cell>
          <cell r="J4799">
            <v>33792.81</v>
          </cell>
          <cell r="K4799">
            <v>7428</v>
          </cell>
        </row>
        <row r="4800">
          <cell r="F4800">
            <v>235793.98</v>
          </cell>
          <cell r="G4800">
            <v>0</v>
          </cell>
          <cell r="I4800">
            <v>0</v>
          </cell>
          <cell r="J4800">
            <v>235793.98</v>
          </cell>
          <cell r="K4800">
            <v>52868</v>
          </cell>
        </row>
        <row r="4801">
          <cell r="F4801">
            <v>275748.71999999997</v>
          </cell>
          <cell r="G4801">
            <v>0</v>
          </cell>
          <cell r="I4801">
            <v>0</v>
          </cell>
          <cell r="J4801">
            <v>275748.71999999997</v>
          </cell>
          <cell r="K4801">
            <v>76181</v>
          </cell>
        </row>
        <row r="4802">
          <cell r="F4802">
            <v>11653.8</v>
          </cell>
          <cell r="G4802">
            <v>0</v>
          </cell>
          <cell r="I4802">
            <v>0</v>
          </cell>
          <cell r="J4802">
            <v>11653.8</v>
          </cell>
          <cell r="K4802">
            <v>3998</v>
          </cell>
        </row>
        <row r="4803">
          <cell r="F4803">
            <v>225804.31</v>
          </cell>
          <cell r="G4803">
            <v>0</v>
          </cell>
          <cell r="I4803">
            <v>0</v>
          </cell>
          <cell r="J4803">
            <v>225804.31</v>
          </cell>
          <cell r="K4803">
            <v>69905</v>
          </cell>
        </row>
        <row r="4804">
          <cell r="F4804">
            <v>41493.71</v>
          </cell>
          <cell r="G4804">
            <v>0</v>
          </cell>
          <cell r="I4804">
            <v>0</v>
          </cell>
          <cell r="J4804">
            <v>41493.71</v>
          </cell>
          <cell r="K4804">
            <v>11830</v>
          </cell>
        </row>
        <row r="4805">
          <cell r="F4805">
            <v>289891.71000000002</v>
          </cell>
          <cell r="G4805">
            <v>0</v>
          </cell>
          <cell r="I4805">
            <v>0</v>
          </cell>
          <cell r="J4805">
            <v>289891.71000000002</v>
          </cell>
          <cell r="K4805">
            <v>0</v>
          </cell>
        </row>
        <row r="4806">
          <cell r="F4806">
            <v>837</v>
          </cell>
          <cell r="G4806">
            <v>0</v>
          </cell>
          <cell r="I4806">
            <v>0</v>
          </cell>
          <cell r="J4806">
            <v>837</v>
          </cell>
          <cell r="K4806">
            <v>0</v>
          </cell>
        </row>
        <row r="4807">
          <cell r="F4807">
            <v>33755.86</v>
          </cell>
          <cell r="G4807">
            <v>0</v>
          </cell>
          <cell r="I4807">
            <v>0</v>
          </cell>
          <cell r="J4807">
            <v>33755.86</v>
          </cell>
          <cell r="K4807">
            <v>0</v>
          </cell>
        </row>
        <row r="4808">
          <cell r="F4808">
            <v>222455.79</v>
          </cell>
          <cell r="G4808">
            <v>0</v>
          </cell>
          <cell r="I4808">
            <v>0</v>
          </cell>
          <cell r="J4808">
            <v>222455.79</v>
          </cell>
          <cell r="K4808">
            <v>54379</v>
          </cell>
        </row>
        <row r="4809">
          <cell r="F4809">
            <v>104.98</v>
          </cell>
          <cell r="G4809">
            <v>0</v>
          </cell>
          <cell r="I4809">
            <v>0</v>
          </cell>
          <cell r="J4809">
            <v>104.98</v>
          </cell>
          <cell r="K4809">
            <v>0</v>
          </cell>
        </row>
        <row r="4810">
          <cell r="F4810">
            <v>352910.94</v>
          </cell>
          <cell r="G4810">
            <v>0</v>
          </cell>
          <cell r="I4810">
            <v>0</v>
          </cell>
          <cell r="J4810">
            <v>352910.94</v>
          </cell>
          <cell r="K4810">
            <v>152749</v>
          </cell>
        </row>
        <row r="4811">
          <cell r="F4811">
            <v>13892.65</v>
          </cell>
          <cell r="G4811">
            <v>0</v>
          </cell>
          <cell r="I4811">
            <v>0</v>
          </cell>
          <cell r="J4811">
            <v>13892.65</v>
          </cell>
          <cell r="K4811">
            <v>794</v>
          </cell>
        </row>
        <row r="4812">
          <cell r="F4812">
            <v>21721.18</v>
          </cell>
          <cell r="G4812">
            <v>0</v>
          </cell>
          <cell r="I4812">
            <v>0</v>
          </cell>
          <cell r="J4812">
            <v>21721.18</v>
          </cell>
          <cell r="K4812">
            <v>603</v>
          </cell>
        </row>
        <row r="4813">
          <cell r="F4813">
            <v>493.73</v>
          </cell>
          <cell r="G4813">
            <v>0</v>
          </cell>
          <cell r="I4813">
            <v>0</v>
          </cell>
          <cell r="J4813">
            <v>493.73</v>
          </cell>
          <cell r="K4813">
            <v>1554</v>
          </cell>
        </row>
        <row r="4814">
          <cell r="F4814">
            <v>53305.79</v>
          </cell>
          <cell r="G4814">
            <v>0</v>
          </cell>
          <cell r="I4814">
            <v>0</v>
          </cell>
          <cell r="J4814">
            <v>53305.79</v>
          </cell>
          <cell r="K4814">
            <v>68250</v>
          </cell>
        </row>
        <row r="4815">
          <cell r="F4815">
            <v>148379.88</v>
          </cell>
          <cell r="G4815">
            <v>0</v>
          </cell>
          <cell r="I4815">
            <v>0</v>
          </cell>
          <cell r="J4815">
            <v>148379.88</v>
          </cell>
          <cell r="K4815">
            <v>12529</v>
          </cell>
        </row>
        <row r="4816">
          <cell r="F4816">
            <v>3922.68</v>
          </cell>
          <cell r="G4816">
            <v>0</v>
          </cell>
          <cell r="I4816">
            <v>0</v>
          </cell>
          <cell r="J4816">
            <v>3922.68</v>
          </cell>
          <cell r="K4816">
            <v>1280</v>
          </cell>
        </row>
        <row r="4817">
          <cell r="F4817">
            <v>261.70999999999998</v>
          </cell>
          <cell r="G4817">
            <v>0</v>
          </cell>
          <cell r="I4817">
            <v>0</v>
          </cell>
          <cell r="J4817">
            <v>261.70999999999998</v>
          </cell>
          <cell r="K4817">
            <v>7</v>
          </cell>
        </row>
        <row r="4818">
          <cell r="F4818">
            <v>0</v>
          </cell>
          <cell r="G4818">
            <v>0</v>
          </cell>
          <cell r="I4818">
            <v>0</v>
          </cell>
          <cell r="J4818">
            <v>0</v>
          </cell>
          <cell r="K4818">
            <v>2</v>
          </cell>
        </row>
        <row r="4819">
          <cell r="F4819">
            <v>144.97</v>
          </cell>
          <cell r="G4819">
            <v>0</v>
          </cell>
          <cell r="I4819">
            <v>0</v>
          </cell>
          <cell r="J4819">
            <v>144.97</v>
          </cell>
          <cell r="K4819">
            <v>0</v>
          </cell>
        </row>
        <row r="4820">
          <cell r="F4820">
            <v>75178.73</v>
          </cell>
          <cell r="G4820">
            <v>0</v>
          </cell>
          <cell r="I4820">
            <v>0</v>
          </cell>
          <cell r="J4820">
            <v>75178.73</v>
          </cell>
          <cell r="K4820">
            <v>0</v>
          </cell>
        </row>
        <row r="4821">
          <cell r="F4821">
            <v>15776.3</v>
          </cell>
          <cell r="G4821">
            <v>0</v>
          </cell>
          <cell r="I4821">
            <v>0</v>
          </cell>
          <cell r="J4821">
            <v>15776.3</v>
          </cell>
          <cell r="K4821">
            <v>1637</v>
          </cell>
        </row>
        <row r="4822">
          <cell r="F4822">
            <v>24972.25</v>
          </cell>
          <cell r="G4822">
            <v>0</v>
          </cell>
          <cell r="I4822">
            <v>0</v>
          </cell>
          <cell r="J4822">
            <v>24972.25</v>
          </cell>
          <cell r="K4822">
            <v>2003</v>
          </cell>
        </row>
        <row r="4823">
          <cell r="F4823">
            <v>17322</v>
          </cell>
          <cell r="G4823">
            <v>0</v>
          </cell>
          <cell r="I4823">
            <v>0</v>
          </cell>
          <cell r="J4823">
            <v>17322</v>
          </cell>
          <cell r="K4823">
            <v>1484</v>
          </cell>
        </row>
        <row r="4824">
          <cell r="F4824">
            <v>49472.39</v>
          </cell>
          <cell r="G4824">
            <v>0</v>
          </cell>
          <cell r="I4824">
            <v>0</v>
          </cell>
          <cell r="J4824">
            <v>49472.39</v>
          </cell>
          <cell r="K4824">
            <v>4552</v>
          </cell>
        </row>
        <row r="4825">
          <cell r="F4825">
            <v>12247.25</v>
          </cell>
          <cell r="G4825">
            <v>0</v>
          </cell>
          <cell r="I4825">
            <v>0</v>
          </cell>
          <cell r="J4825">
            <v>12247.25</v>
          </cell>
          <cell r="K4825">
            <v>529</v>
          </cell>
        </row>
        <row r="4826">
          <cell r="F4826">
            <v>698.77</v>
          </cell>
          <cell r="G4826">
            <v>0</v>
          </cell>
          <cell r="I4826">
            <v>0</v>
          </cell>
          <cell r="J4826">
            <v>698.77</v>
          </cell>
          <cell r="K4826">
            <v>54</v>
          </cell>
        </row>
        <row r="4827">
          <cell r="F4827">
            <v>9046.08</v>
          </cell>
          <cell r="G4827">
            <v>0</v>
          </cell>
          <cell r="I4827">
            <v>0</v>
          </cell>
          <cell r="J4827">
            <v>9046.08</v>
          </cell>
          <cell r="K4827">
            <v>1231</v>
          </cell>
        </row>
        <row r="4828">
          <cell r="F4828">
            <v>4841.6899999999996</v>
          </cell>
          <cell r="G4828">
            <v>0</v>
          </cell>
          <cell r="I4828">
            <v>0</v>
          </cell>
          <cell r="J4828">
            <v>4841.6899999999996</v>
          </cell>
          <cell r="K4828">
            <v>947</v>
          </cell>
        </row>
        <row r="4829">
          <cell r="F4829">
            <v>4717.54</v>
          </cell>
          <cell r="G4829">
            <v>0</v>
          </cell>
          <cell r="I4829">
            <v>0</v>
          </cell>
          <cell r="J4829">
            <v>4717.54</v>
          </cell>
          <cell r="K4829">
            <v>0</v>
          </cell>
        </row>
        <row r="4830">
          <cell r="F4830">
            <v>862.51</v>
          </cell>
          <cell r="G4830">
            <v>0</v>
          </cell>
          <cell r="I4830">
            <v>0</v>
          </cell>
          <cell r="J4830">
            <v>862.51</v>
          </cell>
          <cell r="K4830">
            <v>72</v>
          </cell>
        </row>
        <row r="4831">
          <cell r="F4831">
            <v>491.89</v>
          </cell>
          <cell r="G4831">
            <v>0</v>
          </cell>
          <cell r="I4831">
            <v>0</v>
          </cell>
          <cell r="J4831">
            <v>491.89</v>
          </cell>
          <cell r="K4831">
            <v>27</v>
          </cell>
        </row>
        <row r="4832">
          <cell r="F4832">
            <v>11152</v>
          </cell>
          <cell r="G4832">
            <v>0</v>
          </cell>
          <cell r="I4832">
            <v>0</v>
          </cell>
          <cell r="J4832">
            <v>11152</v>
          </cell>
          <cell r="K4832">
            <v>0</v>
          </cell>
        </row>
        <row r="4833">
          <cell r="F4833">
            <v>5942.67</v>
          </cell>
          <cell r="G4833">
            <v>0</v>
          </cell>
          <cell r="I4833">
            <v>0</v>
          </cell>
          <cell r="J4833">
            <v>5942.67</v>
          </cell>
          <cell r="K4833">
            <v>-42</v>
          </cell>
        </row>
        <row r="4834">
          <cell r="F4834">
            <v>410</v>
          </cell>
          <cell r="G4834">
            <v>0</v>
          </cell>
          <cell r="I4834">
            <v>0</v>
          </cell>
          <cell r="J4834">
            <v>410</v>
          </cell>
          <cell r="K4834">
            <v>0</v>
          </cell>
        </row>
        <row r="4835">
          <cell r="F4835">
            <v>300</v>
          </cell>
          <cell r="G4835">
            <v>0</v>
          </cell>
          <cell r="I4835">
            <v>0</v>
          </cell>
          <cell r="J4835">
            <v>300</v>
          </cell>
          <cell r="K4835">
            <v>0</v>
          </cell>
        </row>
        <row r="4836">
          <cell r="F4836">
            <v>810</v>
          </cell>
          <cell r="G4836">
            <v>0</v>
          </cell>
          <cell r="I4836">
            <v>0</v>
          </cell>
          <cell r="J4836">
            <v>810</v>
          </cell>
          <cell r="K4836">
            <v>0</v>
          </cell>
        </row>
        <row r="4837">
          <cell r="F4837">
            <v>1302</v>
          </cell>
          <cell r="G4837">
            <v>0</v>
          </cell>
          <cell r="I4837">
            <v>0</v>
          </cell>
          <cell r="J4837">
            <v>1302</v>
          </cell>
          <cell r="K4837">
            <v>0</v>
          </cell>
        </row>
        <row r="4838">
          <cell r="F4838">
            <v>11359.68</v>
          </cell>
          <cell r="G4838">
            <v>0</v>
          </cell>
          <cell r="I4838">
            <v>0</v>
          </cell>
          <cell r="J4838">
            <v>11359.68</v>
          </cell>
          <cell r="K4838">
            <v>3745</v>
          </cell>
        </row>
        <row r="4839">
          <cell r="F4839">
            <v>110</v>
          </cell>
          <cell r="G4839">
            <v>0</v>
          </cell>
          <cell r="I4839">
            <v>0</v>
          </cell>
          <cell r="J4839">
            <v>110</v>
          </cell>
          <cell r="K4839">
            <v>0</v>
          </cell>
        </row>
        <row r="4840">
          <cell r="F4840">
            <v>9348.32</v>
          </cell>
          <cell r="G4840">
            <v>0</v>
          </cell>
          <cell r="I4840">
            <v>0</v>
          </cell>
          <cell r="J4840">
            <v>9348.32</v>
          </cell>
          <cell r="K4840">
            <v>0</v>
          </cell>
        </row>
        <row r="4841">
          <cell r="F4841">
            <v>6144.33</v>
          </cell>
          <cell r="G4841">
            <v>0</v>
          </cell>
          <cell r="I4841">
            <v>0</v>
          </cell>
          <cell r="J4841">
            <v>6144.33</v>
          </cell>
          <cell r="K4841">
            <v>0</v>
          </cell>
        </row>
        <row r="4842">
          <cell r="F4842">
            <v>991</v>
          </cell>
          <cell r="G4842">
            <v>0</v>
          </cell>
          <cell r="I4842">
            <v>0</v>
          </cell>
          <cell r="J4842">
            <v>991</v>
          </cell>
          <cell r="K4842">
            <v>0</v>
          </cell>
        </row>
        <row r="4843">
          <cell r="F4843">
            <v>439.18</v>
          </cell>
          <cell r="G4843">
            <v>0</v>
          </cell>
          <cell r="I4843">
            <v>0</v>
          </cell>
          <cell r="J4843">
            <v>439.18</v>
          </cell>
          <cell r="K4843">
            <v>0</v>
          </cell>
        </row>
        <row r="4844">
          <cell r="F4844">
            <v>2742.47</v>
          </cell>
          <cell r="G4844">
            <v>0</v>
          </cell>
          <cell r="I4844">
            <v>0</v>
          </cell>
          <cell r="J4844">
            <v>2742.47</v>
          </cell>
          <cell r="K4844">
            <v>0</v>
          </cell>
        </row>
        <row r="4845">
          <cell r="F4845">
            <v>912.19</v>
          </cell>
          <cell r="G4845">
            <v>0</v>
          </cell>
          <cell r="I4845">
            <v>0</v>
          </cell>
          <cell r="J4845">
            <v>912.19</v>
          </cell>
          <cell r="K4845">
            <v>0</v>
          </cell>
        </row>
        <row r="4846">
          <cell r="F4846">
            <v>261.27</v>
          </cell>
          <cell r="G4846">
            <v>0</v>
          </cell>
          <cell r="I4846">
            <v>0</v>
          </cell>
          <cell r="J4846">
            <v>261.27</v>
          </cell>
          <cell r="K4846">
            <v>0</v>
          </cell>
        </row>
        <row r="4847">
          <cell r="F4847">
            <v>2975.44</v>
          </cell>
          <cell r="G4847">
            <v>0</v>
          </cell>
          <cell r="I4847">
            <v>0</v>
          </cell>
          <cell r="J4847">
            <v>2975.44</v>
          </cell>
          <cell r="K4847">
            <v>0</v>
          </cell>
        </row>
        <row r="4848">
          <cell r="F4848">
            <v>2629.99</v>
          </cell>
          <cell r="G4848">
            <v>0</v>
          </cell>
          <cell r="I4848">
            <v>0</v>
          </cell>
          <cell r="J4848">
            <v>2629.99</v>
          </cell>
          <cell r="K4848">
            <v>0</v>
          </cell>
        </row>
        <row r="4849">
          <cell r="F4849">
            <v>10067.200000000001</v>
          </cell>
          <cell r="G4849">
            <v>0</v>
          </cell>
          <cell r="I4849">
            <v>0</v>
          </cell>
          <cell r="J4849">
            <v>10067.200000000001</v>
          </cell>
          <cell r="K4849">
            <v>0</v>
          </cell>
        </row>
        <row r="4850">
          <cell r="F4850">
            <v>2383.9499999999998</v>
          </cell>
          <cell r="G4850">
            <v>0</v>
          </cell>
          <cell r="I4850">
            <v>0</v>
          </cell>
          <cell r="J4850">
            <v>2383.9499999999998</v>
          </cell>
          <cell r="K4850">
            <v>0</v>
          </cell>
        </row>
        <row r="4851">
          <cell r="F4851">
            <v>4602.18</v>
          </cell>
          <cell r="G4851">
            <v>0</v>
          </cell>
          <cell r="I4851">
            <v>0</v>
          </cell>
          <cell r="J4851">
            <v>4602.18</v>
          </cell>
          <cell r="K4851">
            <v>286</v>
          </cell>
        </row>
        <row r="4852">
          <cell r="F4852">
            <v>30.62</v>
          </cell>
          <cell r="G4852">
            <v>0</v>
          </cell>
          <cell r="I4852">
            <v>0</v>
          </cell>
          <cell r="J4852">
            <v>30.62</v>
          </cell>
          <cell r="K4852">
            <v>0</v>
          </cell>
        </row>
        <row r="4853">
          <cell r="F4853">
            <v>2938</v>
          </cell>
          <cell r="G4853">
            <v>0</v>
          </cell>
          <cell r="I4853">
            <v>0</v>
          </cell>
          <cell r="J4853">
            <v>2938</v>
          </cell>
          <cell r="K4853">
            <v>0</v>
          </cell>
        </row>
        <row r="4854">
          <cell r="F4854">
            <v>2754.34</v>
          </cell>
          <cell r="G4854">
            <v>0</v>
          </cell>
          <cell r="I4854">
            <v>0</v>
          </cell>
          <cell r="J4854">
            <v>2754.34</v>
          </cell>
          <cell r="K4854">
            <v>1613</v>
          </cell>
        </row>
        <row r="4855">
          <cell r="F4855">
            <v>117.5</v>
          </cell>
          <cell r="G4855">
            <v>0</v>
          </cell>
          <cell r="I4855">
            <v>0</v>
          </cell>
          <cell r="J4855">
            <v>117.5</v>
          </cell>
          <cell r="K4855">
            <v>0</v>
          </cell>
        </row>
        <row r="4856">
          <cell r="F4856">
            <v>1452.3</v>
          </cell>
          <cell r="G4856">
            <v>0</v>
          </cell>
          <cell r="I4856">
            <v>0</v>
          </cell>
          <cell r="J4856">
            <v>1452.3</v>
          </cell>
          <cell r="K4856">
            <v>27</v>
          </cell>
        </row>
        <row r="4857">
          <cell r="F4857">
            <v>4688.55</v>
          </cell>
          <cell r="G4857">
            <v>0</v>
          </cell>
          <cell r="I4857">
            <v>0</v>
          </cell>
          <cell r="J4857">
            <v>4688.55</v>
          </cell>
          <cell r="K4857">
            <v>0</v>
          </cell>
        </row>
        <row r="4858">
          <cell r="F4858">
            <v>0</v>
          </cell>
          <cell r="G4858">
            <v>0</v>
          </cell>
          <cell r="I4858">
            <v>0</v>
          </cell>
          <cell r="J4858">
            <v>0</v>
          </cell>
          <cell r="K4858">
            <v>599</v>
          </cell>
        </row>
        <row r="4859">
          <cell r="F4859">
            <v>2119.39</v>
          </cell>
          <cell r="G4859">
            <v>0</v>
          </cell>
          <cell r="I4859">
            <v>0</v>
          </cell>
          <cell r="J4859">
            <v>2119.39</v>
          </cell>
          <cell r="K4859">
            <v>0</v>
          </cell>
        </row>
        <row r="4860">
          <cell r="F4860">
            <v>15351.18</v>
          </cell>
          <cell r="G4860">
            <v>0</v>
          </cell>
          <cell r="I4860">
            <v>0</v>
          </cell>
          <cell r="J4860">
            <v>15351.18</v>
          </cell>
          <cell r="K4860">
            <v>4137</v>
          </cell>
        </row>
        <row r="4861">
          <cell r="F4861">
            <v>414.33</v>
          </cell>
          <cell r="G4861">
            <v>0</v>
          </cell>
          <cell r="I4861">
            <v>0</v>
          </cell>
          <cell r="J4861">
            <v>414.33</v>
          </cell>
          <cell r="K4861">
            <v>0</v>
          </cell>
        </row>
        <row r="4862">
          <cell r="F4862">
            <v>5224.1400000000003</v>
          </cell>
          <cell r="G4862">
            <v>0</v>
          </cell>
          <cell r="I4862">
            <v>0</v>
          </cell>
          <cell r="J4862">
            <v>5224.1400000000003</v>
          </cell>
          <cell r="K4862">
            <v>1704</v>
          </cell>
        </row>
        <row r="4863">
          <cell r="F4863">
            <v>48322.58</v>
          </cell>
          <cell r="G4863">
            <v>0</v>
          </cell>
          <cell r="I4863">
            <v>0</v>
          </cell>
          <cell r="J4863">
            <v>48322.58</v>
          </cell>
          <cell r="K4863">
            <v>0</v>
          </cell>
        </row>
        <row r="4864">
          <cell r="F4864">
            <v>21901.34</v>
          </cell>
          <cell r="G4864">
            <v>0</v>
          </cell>
          <cell r="I4864">
            <v>0</v>
          </cell>
          <cell r="J4864">
            <v>21901.34</v>
          </cell>
          <cell r="K4864">
            <v>0</v>
          </cell>
        </row>
        <row r="4865">
          <cell r="F4865">
            <v>132</v>
          </cell>
          <cell r="G4865">
            <v>0</v>
          </cell>
          <cell r="I4865">
            <v>0</v>
          </cell>
          <cell r="J4865">
            <v>132</v>
          </cell>
          <cell r="K4865">
            <v>0</v>
          </cell>
        </row>
        <row r="4866">
          <cell r="F4866">
            <v>991.96</v>
          </cell>
          <cell r="G4866">
            <v>0</v>
          </cell>
          <cell r="I4866">
            <v>0</v>
          </cell>
          <cell r="J4866">
            <v>991.96</v>
          </cell>
          <cell r="K4866">
            <v>0</v>
          </cell>
        </row>
        <row r="4867">
          <cell r="F4867">
            <v>342.72</v>
          </cell>
          <cell r="G4867">
            <v>0</v>
          </cell>
          <cell r="I4867">
            <v>0</v>
          </cell>
          <cell r="J4867">
            <v>342.72</v>
          </cell>
          <cell r="K4867">
            <v>0</v>
          </cell>
        </row>
        <row r="4868">
          <cell r="F4868">
            <v>39.17</v>
          </cell>
          <cell r="G4868">
            <v>0</v>
          </cell>
          <cell r="I4868">
            <v>0</v>
          </cell>
          <cell r="J4868">
            <v>39.17</v>
          </cell>
          <cell r="K4868">
            <v>0</v>
          </cell>
        </row>
        <row r="4869">
          <cell r="F4869">
            <v>300</v>
          </cell>
          <cell r="G4869">
            <v>0</v>
          </cell>
          <cell r="I4869">
            <v>0</v>
          </cell>
          <cell r="J4869">
            <v>300</v>
          </cell>
          <cell r="K4869">
            <v>0</v>
          </cell>
        </row>
        <row r="4870">
          <cell r="F4870">
            <v>2.5</v>
          </cell>
          <cell r="G4870">
            <v>0</v>
          </cell>
          <cell r="I4870">
            <v>0</v>
          </cell>
          <cell r="J4870">
            <v>2.5</v>
          </cell>
          <cell r="K4870">
            <v>0</v>
          </cell>
        </row>
        <row r="4871">
          <cell r="F4871">
            <v>19894.34</v>
          </cell>
          <cell r="G4871">
            <v>0</v>
          </cell>
          <cell r="I4871">
            <v>0</v>
          </cell>
          <cell r="J4871">
            <v>19894.34</v>
          </cell>
          <cell r="K4871">
            <v>0</v>
          </cell>
        </row>
        <row r="4872">
          <cell r="F4872">
            <v>0</v>
          </cell>
          <cell r="G4872">
            <v>0</v>
          </cell>
          <cell r="I4872">
            <v>0</v>
          </cell>
          <cell r="J4872">
            <v>0</v>
          </cell>
          <cell r="K4872">
            <v>21</v>
          </cell>
        </row>
        <row r="4873">
          <cell r="F4873">
            <v>0</v>
          </cell>
          <cell r="G4873">
            <v>0</v>
          </cell>
          <cell r="I4873">
            <v>0</v>
          </cell>
          <cell r="J4873">
            <v>0</v>
          </cell>
          <cell r="K4873">
            <v>89473</v>
          </cell>
        </row>
        <row r="4874">
          <cell r="F4874">
            <v>0</v>
          </cell>
          <cell r="G4874">
            <v>0</v>
          </cell>
          <cell r="I4874">
            <v>0</v>
          </cell>
          <cell r="J4874">
            <v>0</v>
          </cell>
          <cell r="K4874">
            <v>524033</v>
          </cell>
        </row>
        <row r="4875">
          <cell r="F4875">
            <v>0</v>
          </cell>
          <cell r="G4875">
            <v>0</v>
          </cell>
          <cell r="I4875">
            <v>0</v>
          </cell>
          <cell r="J4875">
            <v>0</v>
          </cell>
          <cell r="K4875">
            <v>49463</v>
          </cell>
        </row>
        <row r="4876">
          <cell r="F4876">
            <v>0</v>
          </cell>
          <cell r="G4876">
            <v>0</v>
          </cell>
          <cell r="I4876">
            <v>0</v>
          </cell>
          <cell r="J4876">
            <v>0</v>
          </cell>
          <cell r="K4876">
            <v>3765828</v>
          </cell>
        </row>
        <row r="4877">
          <cell r="F4877">
            <v>0</v>
          </cell>
          <cell r="G4877">
            <v>0</v>
          </cell>
          <cell r="I4877">
            <v>0</v>
          </cell>
          <cell r="J4877">
            <v>0</v>
          </cell>
          <cell r="K4877">
            <v>50612</v>
          </cell>
        </row>
        <row r="4878">
          <cell r="F4878">
            <v>0</v>
          </cell>
          <cell r="G4878">
            <v>0</v>
          </cell>
          <cell r="I4878">
            <v>0</v>
          </cell>
          <cell r="J4878">
            <v>0</v>
          </cell>
          <cell r="K4878">
            <v>22794</v>
          </cell>
        </row>
        <row r="4879">
          <cell r="F4879">
            <v>0</v>
          </cell>
          <cell r="G4879">
            <v>0</v>
          </cell>
          <cell r="I4879">
            <v>0</v>
          </cell>
          <cell r="J4879">
            <v>0</v>
          </cell>
          <cell r="K4879">
            <v>67987</v>
          </cell>
        </row>
        <row r="4880">
          <cell r="F4880">
            <v>0</v>
          </cell>
          <cell r="G4880">
            <v>0</v>
          </cell>
          <cell r="I4880">
            <v>0</v>
          </cell>
          <cell r="J4880">
            <v>0</v>
          </cell>
          <cell r="K4880">
            <v>20304</v>
          </cell>
        </row>
        <row r="4881">
          <cell r="F4881">
            <v>0</v>
          </cell>
          <cell r="G4881">
            <v>0</v>
          </cell>
          <cell r="I4881">
            <v>0</v>
          </cell>
          <cell r="J4881">
            <v>0</v>
          </cell>
          <cell r="K4881">
            <v>8981</v>
          </cell>
        </row>
        <row r="4882">
          <cell r="F4882">
            <v>0</v>
          </cell>
          <cell r="G4882">
            <v>0</v>
          </cell>
          <cell r="I4882">
            <v>0</v>
          </cell>
          <cell r="J4882">
            <v>0</v>
          </cell>
          <cell r="K4882">
            <v>965</v>
          </cell>
        </row>
        <row r="4883">
          <cell r="F4883">
            <v>0</v>
          </cell>
          <cell r="G4883">
            <v>0</v>
          </cell>
          <cell r="I4883">
            <v>0</v>
          </cell>
          <cell r="J4883">
            <v>0</v>
          </cell>
          <cell r="K4883">
            <v>77875</v>
          </cell>
        </row>
        <row r="4884">
          <cell r="F4884">
            <v>0</v>
          </cell>
          <cell r="G4884">
            <v>0</v>
          </cell>
          <cell r="I4884">
            <v>0</v>
          </cell>
          <cell r="J4884">
            <v>0</v>
          </cell>
          <cell r="K4884">
            <v>14938</v>
          </cell>
        </row>
        <row r="4885">
          <cell r="F4885">
            <v>0</v>
          </cell>
          <cell r="G4885">
            <v>0</v>
          </cell>
          <cell r="I4885">
            <v>0</v>
          </cell>
          <cell r="J4885">
            <v>0</v>
          </cell>
          <cell r="K4885">
            <v>-512</v>
          </cell>
        </row>
        <row r="4886">
          <cell r="F4886">
            <v>0</v>
          </cell>
          <cell r="G4886">
            <v>0</v>
          </cell>
          <cell r="I4886">
            <v>0</v>
          </cell>
          <cell r="J4886">
            <v>0</v>
          </cell>
          <cell r="K4886">
            <v>3510</v>
          </cell>
        </row>
        <row r="4887">
          <cell r="F4887">
            <v>0</v>
          </cell>
          <cell r="G4887">
            <v>0</v>
          </cell>
          <cell r="I4887">
            <v>0</v>
          </cell>
          <cell r="J4887">
            <v>0</v>
          </cell>
          <cell r="K4887">
            <v>65116</v>
          </cell>
        </row>
        <row r="4888">
          <cell r="F4888">
            <v>0</v>
          </cell>
          <cell r="G4888">
            <v>0</v>
          </cell>
          <cell r="I4888">
            <v>0</v>
          </cell>
          <cell r="J4888">
            <v>0</v>
          </cell>
          <cell r="K4888">
            <v>42576</v>
          </cell>
        </row>
        <row r="4889">
          <cell r="F4889">
            <v>0</v>
          </cell>
          <cell r="G4889">
            <v>0</v>
          </cell>
          <cell r="I4889">
            <v>0</v>
          </cell>
          <cell r="J4889">
            <v>0</v>
          </cell>
          <cell r="K4889">
            <v>9252</v>
          </cell>
        </row>
        <row r="4890">
          <cell r="F4890">
            <v>0</v>
          </cell>
          <cell r="G4890">
            <v>0</v>
          </cell>
          <cell r="I4890">
            <v>0</v>
          </cell>
          <cell r="J4890">
            <v>0</v>
          </cell>
          <cell r="K4890">
            <v>5700</v>
          </cell>
        </row>
        <row r="4891">
          <cell r="F4891">
            <v>0</v>
          </cell>
          <cell r="G4891">
            <v>0</v>
          </cell>
          <cell r="I4891">
            <v>0</v>
          </cell>
          <cell r="J4891">
            <v>0</v>
          </cell>
          <cell r="K4891">
            <v>42330</v>
          </cell>
        </row>
        <row r="4892">
          <cell r="F4892">
            <v>0</v>
          </cell>
          <cell r="G4892">
            <v>0</v>
          </cell>
          <cell r="I4892">
            <v>0</v>
          </cell>
          <cell r="J4892">
            <v>0</v>
          </cell>
          <cell r="K4892">
            <v>58267</v>
          </cell>
        </row>
        <row r="4893">
          <cell r="F4893">
            <v>0</v>
          </cell>
          <cell r="G4893">
            <v>0</v>
          </cell>
          <cell r="I4893">
            <v>0</v>
          </cell>
          <cell r="J4893">
            <v>0</v>
          </cell>
          <cell r="K4893">
            <v>29252</v>
          </cell>
        </row>
        <row r="4894">
          <cell r="F4894">
            <v>0</v>
          </cell>
          <cell r="G4894">
            <v>0</v>
          </cell>
          <cell r="I4894">
            <v>0</v>
          </cell>
          <cell r="J4894">
            <v>0</v>
          </cell>
          <cell r="K4894">
            <v>14144</v>
          </cell>
        </row>
        <row r="4895">
          <cell r="F4895">
            <v>0</v>
          </cell>
          <cell r="G4895">
            <v>0</v>
          </cell>
          <cell r="I4895">
            <v>0</v>
          </cell>
          <cell r="J4895">
            <v>0</v>
          </cell>
          <cell r="K4895">
            <v>384</v>
          </cell>
        </row>
        <row r="4896">
          <cell r="F4896">
            <v>0</v>
          </cell>
          <cell r="G4896">
            <v>0</v>
          </cell>
          <cell r="I4896">
            <v>0</v>
          </cell>
          <cell r="J4896">
            <v>0</v>
          </cell>
          <cell r="K4896">
            <v>36530</v>
          </cell>
        </row>
        <row r="4897">
          <cell r="F4897">
            <v>0</v>
          </cell>
          <cell r="G4897">
            <v>0</v>
          </cell>
          <cell r="I4897">
            <v>0</v>
          </cell>
          <cell r="J4897">
            <v>0</v>
          </cell>
          <cell r="K4897">
            <v>3600</v>
          </cell>
        </row>
        <row r="4898">
          <cell r="F4898">
            <v>0</v>
          </cell>
          <cell r="G4898">
            <v>0</v>
          </cell>
          <cell r="I4898">
            <v>0</v>
          </cell>
          <cell r="J4898">
            <v>0</v>
          </cell>
          <cell r="K4898">
            <v>357</v>
          </cell>
        </row>
        <row r="4899">
          <cell r="F4899">
            <v>0</v>
          </cell>
          <cell r="G4899">
            <v>0</v>
          </cell>
          <cell r="I4899">
            <v>0</v>
          </cell>
          <cell r="J4899">
            <v>0</v>
          </cell>
          <cell r="K4899">
            <v>2404</v>
          </cell>
        </row>
        <row r="4900">
          <cell r="F4900">
            <v>0</v>
          </cell>
          <cell r="G4900">
            <v>0</v>
          </cell>
          <cell r="I4900">
            <v>0</v>
          </cell>
          <cell r="J4900">
            <v>0</v>
          </cell>
          <cell r="K4900">
            <v>28845</v>
          </cell>
        </row>
        <row r="4901">
          <cell r="F4901">
            <v>0</v>
          </cell>
          <cell r="G4901">
            <v>0</v>
          </cell>
          <cell r="I4901">
            <v>0</v>
          </cell>
          <cell r="J4901">
            <v>0</v>
          </cell>
          <cell r="K4901">
            <v>29715</v>
          </cell>
        </row>
        <row r="4902">
          <cell r="F4902">
            <v>0</v>
          </cell>
          <cell r="G4902">
            <v>0</v>
          </cell>
          <cell r="I4902">
            <v>0</v>
          </cell>
          <cell r="J4902">
            <v>0</v>
          </cell>
          <cell r="K4902">
            <v>4733</v>
          </cell>
        </row>
        <row r="4903">
          <cell r="F4903">
            <v>0</v>
          </cell>
          <cell r="G4903">
            <v>0</v>
          </cell>
          <cell r="I4903">
            <v>0</v>
          </cell>
          <cell r="J4903">
            <v>0</v>
          </cell>
          <cell r="K4903">
            <v>152397</v>
          </cell>
        </row>
        <row r="4904">
          <cell r="F4904">
            <v>0</v>
          </cell>
          <cell r="G4904">
            <v>0</v>
          </cell>
          <cell r="I4904">
            <v>0</v>
          </cell>
          <cell r="J4904">
            <v>0</v>
          </cell>
          <cell r="K4904">
            <v>207460</v>
          </cell>
        </row>
        <row r="4905">
          <cell r="F4905">
            <v>0</v>
          </cell>
          <cell r="G4905">
            <v>0</v>
          </cell>
          <cell r="I4905">
            <v>0</v>
          </cell>
          <cell r="J4905">
            <v>0</v>
          </cell>
          <cell r="K4905">
            <v>200872</v>
          </cell>
        </row>
        <row r="4906">
          <cell r="F4906">
            <v>0</v>
          </cell>
          <cell r="G4906">
            <v>0</v>
          </cell>
          <cell r="I4906">
            <v>0</v>
          </cell>
          <cell r="J4906">
            <v>0</v>
          </cell>
          <cell r="K4906">
            <v>179663</v>
          </cell>
        </row>
        <row r="4907">
          <cell r="F4907">
            <v>0</v>
          </cell>
          <cell r="G4907">
            <v>0</v>
          </cell>
          <cell r="I4907">
            <v>0</v>
          </cell>
          <cell r="J4907">
            <v>0</v>
          </cell>
          <cell r="K4907">
            <v>47602</v>
          </cell>
        </row>
        <row r="4908">
          <cell r="F4908">
            <v>0</v>
          </cell>
          <cell r="G4908">
            <v>0</v>
          </cell>
          <cell r="I4908">
            <v>0</v>
          </cell>
          <cell r="J4908">
            <v>0</v>
          </cell>
          <cell r="K4908">
            <v>35199</v>
          </cell>
        </row>
        <row r="4909">
          <cell r="F4909">
            <v>0</v>
          </cell>
          <cell r="G4909">
            <v>0</v>
          </cell>
          <cell r="I4909">
            <v>0</v>
          </cell>
          <cell r="J4909">
            <v>0</v>
          </cell>
          <cell r="K4909">
            <v>11377</v>
          </cell>
        </row>
        <row r="4910">
          <cell r="F4910">
            <v>0</v>
          </cell>
          <cell r="G4910">
            <v>0</v>
          </cell>
          <cell r="I4910">
            <v>0</v>
          </cell>
          <cell r="J4910">
            <v>0</v>
          </cell>
          <cell r="K4910">
            <v>12023</v>
          </cell>
        </row>
        <row r="4911">
          <cell r="F4911">
            <v>0</v>
          </cell>
          <cell r="G4911">
            <v>0</v>
          </cell>
          <cell r="I4911">
            <v>0</v>
          </cell>
          <cell r="J4911">
            <v>0</v>
          </cell>
          <cell r="K4911">
            <v>1856513</v>
          </cell>
        </row>
        <row r="4912">
          <cell r="F4912">
            <v>0</v>
          </cell>
          <cell r="G4912">
            <v>0</v>
          </cell>
          <cell r="I4912">
            <v>0</v>
          </cell>
          <cell r="J4912">
            <v>0</v>
          </cell>
          <cell r="K4912">
            <v>1073748</v>
          </cell>
        </row>
        <row r="4913">
          <cell r="F4913">
            <v>0</v>
          </cell>
          <cell r="G4913">
            <v>0</v>
          </cell>
          <cell r="I4913">
            <v>0</v>
          </cell>
          <cell r="J4913">
            <v>0</v>
          </cell>
          <cell r="K4913">
            <v>846584</v>
          </cell>
        </row>
        <row r="4914">
          <cell r="F4914">
            <v>0</v>
          </cell>
          <cell r="G4914">
            <v>0</v>
          </cell>
          <cell r="I4914">
            <v>0</v>
          </cell>
          <cell r="J4914">
            <v>0</v>
          </cell>
          <cell r="K4914">
            <v>895358</v>
          </cell>
        </row>
        <row r="4915">
          <cell r="F4915">
            <v>0</v>
          </cell>
          <cell r="G4915">
            <v>0</v>
          </cell>
          <cell r="I4915">
            <v>0</v>
          </cell>
          <cell r="J4915">
            <v>0</v>
          </cell>
          <cell r="K4915">
            <v>185249</v>
          </cell>
        </row>
        <row r="4916">
          <cell r="F4916">
            <v>0</v>
          </cell>
          <cell r="G4916">
            <v>0</v>
          </cell>
          <cell r="I4916">
            <v>0</v>
          </cell>
          <cell r="J4916">
            <v>0</v>
          </cell>
          <cell r="K4916">
            <v>237101</v>
          </cell>
        </row>
        <row r="4917">
          <cell r="F4917">
            <v>0</v>
          </cell>
          <cell r="G4917">
            <v>0</v>
          </cell>
          <cell r="I4917">
            <v>0</v>
          </cell>
          <cell r="J4917">
            <v>0</v>
          </cell>
          <cell r="K4917">
            <v>145583</v>
          </cell>
        </row>
        <row r="4918">
          <cell r="F4918">
            <v>0</v>
          </cell>
          <cell r="G4918">
            <v>0</v>
          </cell>
          <cell r="I4918">
            <v>0</v>
          </cell>
          <cell r="J4918">
            <v>0</v>
          </cell>
          <cell r="K4918">
            <v>74906</v>
          </cell>
        </row>
        <row r="4919">
          <cell r="F4919">
            <v>0</v>
          </cell>
          <cell r="G4919">
            <v>0</v>
          </cell>
          <cell r="I4919">
            <v>0</v>
          </cell>
          <cell r="J4919">
            <v>0</v>
          </cell>
          <cell r="K4919">
            <v>34188</v>
          </cell>
        </row>
        <row r="4920">
          <cell r="F4920">
            <v>0</v>
          </cell>
          <cell r="G4920">
            <v>0</v>
          </cell>
          <cell r="I4920">
            <v>0</v>
          </cell>
          <cell r="J4920">
            <v>0</v>
          </cell>
          <cell r="K4920">
            <v>0</v>
          </cell>
        </row>
        <row r="4921">
          <cell r="F4921">
            <v>0</v>
          </cell>
          <cell r="G4921">
            <v>0</v>
          </cell>
          <cell r="I4921">
            <v>0</v>
          </cell>
          <cell r="J4921">
            <v>0</v>
          </cell>
          <cell r="K4921">
            <v>0</v>
          </cell>
        </row>
        <row r="4922">
          <cell r="F4922">
            <v>0</v>
          </cell>
          <cell r="G4922">
            <v>0</v>
          </cell>
          <cell r="I4922">
            <v>0</v>
          </cell>
          <cell r="J4922">
            <v>0</v>
          </cell>
          <cell r="K4922">
            <v>1300705</v>
          </cell>
        </row>
        <row r="4923">
          <cell r="F4923">
            <v>0</v>
          </cell>
          <cell r="G4923">
            <v>0</v>
          </cell>
          <cell r="I4923">
            <v>0</v>
          </cell>
          <cell r="J4923">
            <v>0</v>
          </cell>
          <cell r="K4923">
            <v>-1419339</v>
          </cell>
        </row>
        <row r="4924">
          <cell r="F4924">
            <v>0</v>
          </cell>
          <cell r="G4924">
            <v>0</v>
          </cell>
          <cell r="I4924">
            <v>0</v>
          </cell>
          <cell r="J4924">
            <v>0</v>
          </cell>
          <cell r="K4924">
            <v>0</v>
          </cell>
        </row>
        <row r="4925">
          <cell r="F4925">
            <v>0</v>
          </cell>
          <cell r="G4925">
            <v>0</v>
          </cell>
          <cell r="I4925">
            <v>0</v>
          </cell>
          <cell r="J4925">
            <v>0</v>
          </cell>
          <cell r="K4925">
            <v>0</v>
          </cell>
        </row>
        <row r="4926">
          <cell r="F4926">
            <v>0</v>
          </cell>
          <cell r="G4926">
            <v>0</v>
          </cell>
          <cell r="I4926">
            <v>0</v>
          </cell>
          <cell r="J4926">
            <v>0</v>
          </cell>
          <cell r="K4926">
            <v>473368</v>
          </cell>
        </row>
        <row r="4927">
          <cell r="F4927">
            <v>0</v>
          </cell>
          <cell r="G4927">
            <v>0</v>
          </cell>
          <cell r="I4927">
            <v>0</v>
          </cell>
          <cell r="J4927">
            <v>0</v>
          </cell>
          <cell r="K4927">
            <v>24036</v>
          </cell>
        </row>
        <row r="4928">
          <cell r="F4928">
            <v>0</v>
          </cell>
          <cell r="G4928">
            <v>0</v>
          </cell>
          <cell r="I4928">
            <v>0</v>
          </cell>
          <cell r="J4928">
            <v>0</v>
          </cell>
          <cell r="K4928">
            <v>53017</v>
          </cell>
        </row>
        <row r="4929">
          <cell r="F4929">
            <v>0</v>
          </cell>
          <cell r="G4929">
            <v>0</v>
          </cell>
          <cell r="I4929">
            <v>0</v>
          </cell>
          <cell r="J4929">
            <v>0</v>
          </cell>
          <cell r="K4929">
            <v>82333</v>
          </cell>
        </row>
        <row r="4930">
          <cell r="F4930">
            <v>0</v>
          </cell>
          <cell r="G4930">
            <v>0</v>
          </cell>
          <cell r="I4930">
            <v>0</v>
          </cell>
          <cell r="J4930">
            <v>0</v>
          </cell>
          <cell r="K4930">
            <v>405</v>
          </cell>
        </row>
        <row r="4931">
          <cell r="F4931">
            <v>0</v>
          </cell>
          <cell r="G4931">
            <v>0</v>
          </cell>
          <cell r="I4931">
            <v>0</v>
          </cell>
          <cell r="J4931">
            <v>0</v>
          </cell>
          <cell r="K4931">
            <v>61481</v>
          </cell>
        </row>
        <row r="4932">
          <cell r="F4932">
            <v>0</v>
          </cell>
          <cell r="G4932">
            <v>0</v>
          </cell>
          <cell r="I4932">
            <v>0</v>
          </cell>
          <cell r="J4932">
            <v>0</v>
          </cell>
          <cell r="K4932">
            <v>185843</v>
          </cell>
        </row>
        <row r="4933">
          <cell r="F4933">
            <v>0</v>
          </cell>
          <cell r="G4933">
            <v>0</v>
          </cell>
          <cell r="I4933">
            <v>0</v>
          </cell>
          <cell r="J4933">
            <v>0</v>
          </cell>
          <cell r="K4933">
            <v>5566</v>
          </cell>
        </row>
        <row r="4934">
          <cell r="F4934">
            <v>0</v>
          </cell>
          <cell r="G4934">
            <v>0</v>
          </cell>
          <cell r="I4934">
            <v>0</v>
          </cell>
          <cell r="J4934">
            <v>0</v>
          </cell>
          <cell r="K4934">
            <v>8034</v>
          </cell>
        </row>
        <row r="4935">
          <cell r="F4935">
            <v>0</v>
          </cell>
          <cell r="G4935">
            <v>0</v>
          </cell>
          <cell r="I4935">
            <v>0</v>
          </cell>
          <cell r="J4935">
            <v>0</v>
          </cell>
          <cell r="K4935">
            <v>151</v>
          </cell>
        </row>
        <row r="4936">
          <cell r="F4936">
            <v>0</v>
          </cell>
          <cell r="G4936">
            <v>0</v>
          </cell>
          <cell r="I4936">
            <v>0</v>
          </cell>
          <cell r="J4936">
            <v>0</v>
          </cell>
          <cell r="K4936">
            <v>9695</v>
          </cell>
        </row>
        <row r="4937">
          <cell r="F4937">
            <v>0</v>
          </cell>
          <cell r="G4937">
            <v>0</v>
          </cell>
          <cell r="I4937">
            <v>0</v>
          </cell>
          <cell r="J4937">
            <v>0</v>
          </cell>
          <cell r="K4937">
            <v>122004</v>
          </cell>
        </row>
        <row r="4938">
          <cell r="F4938">
            <v>0</v>
          </cell>
          <cell r="G4938">
            <v>0</v>
          </cell>
          <cell r="I4938">
            <v>0</v>
          </cell>
          <cell r="J4938">
            <v>0</v>
          </cell>
          <cell r="K4938">
            <v>257681</v>
          </cell>
        </row>
        <row r="4939">
          <cell r="F4939">
            <v>0</v>
          </cell>
          <cell r="G4939">
            <v>0</v>
          </cell>
          <cell r="I4939">
            <v>0</v>
          </cell>
          <cell r="J4939">
            <v>0</v>
          </cell>
          <cell r="K4939">
            <v>64</v>
          </cell>
        </row>
        <row r="4940">
          <cell r="F4940">
            <v>0</v>
          </cell>
          <cell r="G4940">
            <v>0</v>
          </cell>
          <cell r="I4940">
            <v>0</v>
          </cell>
          <cell r="J4940">
            <v>0</v>
          </cell>
          <cell r="K4940">
            <v>116</v>
          </cell>
        </row>
        <row r="4941">
          <cell r="F4941">
            <v>0</v>
          </cell>
          <cell r="G4941">
            <v>0</v>
          </cell>
          <cell r="I4941">
            <v>0</v>
          </cell>
          <cell r="J4941">
            <v>0</v>
          </cell>
          <cell r="K4941">
            <v>13908</v>
          </cell>
        </row>
        <row r="4942">
          <cell r="F4942">
            <v>0</v>
          </cell>
          <cell r="G4942">
            <v>0</v>
          </cell>
          <cell r="I4942">
            <v>0</v>
          </cell>
          <cell r="J4942">
            <v>0</v>
          </cell>
          <cell r="K4942">
            <v>110</v>
          </cell>
        </row>
        <row r="4943">
          <cell r="F4943">
            <v>0</v>
          </cell>
          <cell r="G4943">
            <v>0</v>
          </cell>
          <cell r="I4943">
            <v>0</v>
          </cell>
          <cell r="J4943">
            <v>0</v>
          </cell>
          <cell r="K4943">
            <v>183</v>
          </cell>
        </row>
        <row r="4944">
          <cell r="F4944">
            <v>0</v>
          </cell>
          <cell r="G4944">
            <v>0</v>
          </cell>
          <cell r="I4944">
            <v>0</v>
          </cell>
          <cell r="J4944">
            <v>0</v>
          </cell>
          <cell r="K4944">
            <v>27211</v>
          </cell>
        </row>
        <row r="4945">
          <cell r="F4945">
            <v>0</v>
          </cell>
          <cell r="G4945">
            <v>0</v>
          </cell>
          <cell r="I4945">
            <v>0</v>
          </cell>
          <cell r="J4945">
            <v>0</v>
          </cell>
          <cell r="K4945">
            <v>399</v>
          </cell>
        </row>
        <row r="4946">
          <cell r="F4946">
            <v>0</v>
          </cell>
          <cell r="G4946">
            <v>0</v>
          </cell>
          <cell r="I4946">
            <v>0</v>
          </cell>
          <cell r="J4946">
            <v>0</v>
          </cell>
          <cell r="K4946">
            <v>4</v>
          </cell>
        </row>
        <row r="4947">
          <cell r="F4947">
            <v>0</v>
          </cell>
          <cell r="G4947">
            <v>0</v>
          </cell>
          <cell r="I4947">
            <v>0</v>
          </cell>
          <cell r="J4947">
            <v>0</v>
          </cell>
          <cell r="K4947">
            <v>179</v>
          </cell>
        </row>
        <row r="4948">
          <cell r="F4948">
            <v>0</v>
          </cell>
          <cell r="G4948">
            <v>0</v>
          </cell>
          <cell r="I4948">
            <v>0</v>
          </cell>
          <cell r="J4948">
            <v>0</v>
          </cell>
          <cell r="K4948">
            <v>2590</v>
          </cell>
        </row>
        <row r="4949">
          <cell r="F4949">
            <v>0</v>
          </cell>
          <cell r="G4949">
            <v>0</v>
          </cell>
          <cell r="I4949">
            <v>0</v>
          </cell>
          <cell r="J4949">
            <v>0</v>
          </cell>
          <cell r="K4949">
            <v>77354</v>
          </cell>
        </row>
        <row r="4950">
          <cell r="F4950">
            <v>0</v>
          </cell>
          <cell r="G4950">
            <v>0</v>
          </cell>
          <cell r="I4950">
            <v>0</v>
          </cell>
          <cell r="J4950">
            <v>0</v>
          </cell>
          <cell r="K4950">
            <v>940</v>
          </cell>
        </row>
        <row r="4951">
          <cell r="F4951">
            <v>0</v>
          </cell>
          <cell r="G4951">
            <v>0</v>
          </cell>
          <cell r="I4951">
            <v>0</v>
          </cell>
          <cell r="J4951">
            <v>0</v>
          </cell>
          <cell r="K4951">
            <v>2739</v>
          </cell>
        </row>
        <row r="4952">
          <cell r="F4952">
            <v>0</v>
          </cell>
          <cell r="G4952">
            <v>0</v>
          </cell>
          <cell r="I4952">
            <v>0</v>
          </cell>
          <cell r="J4952">
            <v>0</v>
          </cell>
          <cell r="K4952">
            <v>4222</v>
          </cell>
        </row>
        <row r="4953">
          <cell r="F4953">
            <v>0</v>
          </cell>
          <cell r="G4953">
            <v>0</v>
          </cell>
          <cell r="I4953">
            <v>0</v>
          </cell>
          <cell r="J4953">
            <v>0</v>
          </cell>
          <cell r="K4953">
            <v>226334</v>
          </cell>
        </row>
        <row r="4954">
          <cell r="F4954">
            <v>0</v>
          </cell>
          <cell r="G4954">
            <v>0</v>
          </cell>
          <cell r="I4954">
            <v>0</v>
          </cell>
          <cell r="J4954">
            <v>0</v>
          </cell>
          <cell r="K4954">
            <v>66564</v>
          </cell>
        </row>
        <row r="4955">
          <cell r="F4955">
            <v>0</v>
          </cell>
          <cell r="G4955">
            <v>0</v>
          </cell>
          <cell r="I4955">
            <v>0</v>
          </cell>
          <cell r="J4955">
            <v>0</v>
          </cell>
          <cell r="K4955">
            <v>14204</v>
          </cell>
        </row>
        <row r="4956">
          <cell r="F4956">
            <v>0</v>
          </cell>
          <cell r="G4956">
            <v>0</v>
          </cell>
          <cell r="I4956">
            <v>0</v>
          </cell>
          <cell r="J4956">
            <v>0</v>
          </cell>
          <cell r="K4956">
            <v>221</v>
          </cell>
        </row>
        <row r="4957">
          <cell r="F4957">
            <v>0</v>
          </cell>
          <cell r="G4957">
            <v>0</v>
          </cell>
          <cell r="I4957">
            <v>0</v>
          </cell>
          <cell r="J4957">
            <v>0</v>
          </cell>
          <cell r="K4957">
            <v>1227</v>
          </cell>
        </row>
        <row r="4958">
          <cell r="F4958">
            <v>0</v>
          </cell>
          <cell r="G4958">
            <v>0</v>
          </cell>
          <cell r="I4958">
            <v>0</v>
          </cell>
          <cell r="J4958">
            <v>0</v>
          </cell>
          <cell r="K4958">
            <v>4018</v>
          </cell>
        </row>
        <row r="4959">
          <cell r="F4959">
            <v>0</v>
          </cell>
          <cell r="G4959">
            <v>0</v>
          </cell>
          <cell r="I4959">
            <v>0</v>
          </cell>
          <cell r="J4959">
            <v>0</v>
          </cell>
          <cell r="K4959">
            <v>1800</v>
          </cell>
        </row>
        <row r="4960">
          <cell r="F4960">
            <v>0</v>
          </cell>
          <cell r="G4960">
            <v>0</v>
          </cell>
          <cell r="I4960">
            <v>0</v>
          </cell>
          <cell r="J4960">
            <v>0</v>
          </cell>
          <cell r="K4960">
            <v>59909</v>
          </cell>
        </row>
        <row r="4961">
          <cell r="F4961">
            <v>0</v>
          </cell>
          <cell r="G4961">
            <v>0</v>
          </cell>
          <cell r="I4961">
            <v>0</v>
          </cell>
          <cell r="J4961">
            <v>0</v>
          </cell>
          <cell r="K4961">
            <v>0</v>
          </cell>
        </row>
        <row r="4962">
          <cell r="F4962">
            <v>0</v>
          </cell>
          <cell r="G4962">
            <v>0</v>
          </cell>
          <cell r="I4962">
            <v>0</v>
          </cell>
          <cell r="J4962">
            <v>0</v>
          </cell>
          <cell r="K4962">
            <v>0</v>
          </cell>
        </row>
        <row r="4963">
          <cell r="F4963">
            <v>0</v>
          </cell>
          <cell r="G4963">
            <v>0</v>
          </cell>
          <cell r="I4963">
            <v>0</v>
          </cell>
          <cell r="J4963">
            <v>0</v>
          </cell>
          <cell r="K4963">
            <v>0</v>
          </cell>
        </row>
        <row r="4964">
          <cell r="F4964">
            <v>0</v>
          </cell>
          <cell r="G4964">
            <v>0</v>
          </cell>
          <cell r="I4964">
            <v>0</v>
          </cell>
          <cell r="J4964">
            <v>0</v>
          </cell>
          <cell r="K4964">
            <v>0</v>
          </cell>
        </row>
        <row r="4965">
          <cell r="F4965">
            <v>0</v>
          </cell>
          <cell r="G4965">
            <v>0</v>
          </cell>
          <cell r="I4965">
            <v>0</v>
          </cell>
          <cell r="J4965">
            <v>0</v>
          </cell>
          <cell r="K4965">
            <v>0</v>
          </cell>
        </row>
        <row r="4966">
          <cell r="F4966">
            <v>0</v>
          </cell>
          <cell r="G4966">
            <v>0</v>
          </cell>
          <cell r="I4966">
            <v>0</v>
          </cell>
          <cell r="J4966">
            <v>0</v>
          </cell>
          <cell r="K4966">
            <v>0</v>
          </cell>
        </row>
        <row r="4967">
          <cell r="F4967">
            <v>0</v>
          </cell>
          <cell r="G4967">
            <v>0</v>
          </cell>
          <cell r="I4967">
            <v>0</v>
          </cell>
          <cell r="J4967">
            <v>0</v>
          </cell>
          <cell r="K4967">
            <v>0</v>
          </cell>
        </row>
        <row r="4968">
          <cell r="F4968">
            <v>0</v>
          </cell>
          <cell r="G4968">
            <v>0</v>
          </cell>
          <cell r="I4968">
            <v>0</v>
          </cell>
          <cell r="J4968">
            <v>0</v>
          </cell>
          <cell r="K4968">
            <v>0</v>
          </cell>
        </row>
        <row r="4969">
          <cell r="F4969">
            <v>0</v>
          </cell>
          <cell r="G4969">
            <v>0</v>
          </cell>
          <cell r="I4969">
            <v>0</v>
          </cell>
          <cell r="J4969">
            <v>0</v>
          </cell>
          <cell r="K4969">
            <v>0</v>
          </cell>
        </row>
        <row r="4970">
          <cell r="F4970">
            <v>0</v>
          </cell>
          <cell r="G4970">
            <v>0</v>
          </cell>
          <cell r="I4970">
            <v>0</v>
          </cell>
          <cell r="J4970">
            <v>0</v>
          </cell>
          <cell r="K4970">
            <v>0</v>
          </cell>
        </row>
        <row r="4971">
          <cell r="F4971">
            <v>0</v>
          </cell>
          <cell r="G4971">
            <v>0</v>
          </cell>
          <cell r="I4971">
            <v>0</v>
          </cell>
          <cell r="J4971">
            <v>0</v>
          </cell>
          <cell r="K4971">
            <v>0</v>
          </cell>
        </row>
        <row r="4972">
          <cell r="F4972">
            <v>0</v>
          </cell>
          <cell r="G4972">
            <v>0</v>
          </cell>
          <cell r="I4972">
            <v>0</v>
          </cell>
          <cell r="J4972">
            <v>0</v>
          </cell>
          <cell r="K4972">
            <v>0</v>
          </cell>
        </row>
        <row r="4973">
          <cell r="F4973">
            <v>0</v>
          </cell>
          <cell r="G4973">
            <v>0</v>
          </cell>
          <cell r="I4973">
            <v>0</v>
          </cell>
          <cell r="J4973">
            <v>0</v>
          </cell>
          <cell r="K4973">
            <v>0</v>
          </cell>
        </row>
        <row r="4974">
          <cell r="F4974">
            <v>0</v>
          </cell>
          <cell r="G4974">
            <v>0</v>
          </cell>
          <cell r="I4974">
            <v>0</v>
          </cell>
          <cell r="J4974">
            <v>0</v>
          </cell>
          <cell r="K4974">
            <v>399131</v>
          </cell>
        </row>
        <row r="4975">
          <cell r="F4975">
            <v>0</v>
          </cell>
          <cell r="G4975">
            <v>0</v>
          </cell>
          <cell r="I4975">
            <v>0</v>
          </cell>
          <cell r="J4975">
            <v>0</v>
          </cell>
          <cell r="K4975">
            <v>25471</v>
          </cell>
        </row>
        <row r="4976">
          <cell r="F4976">
            <v>0</v>
          </cell>
          <cell r="G4976">
            <v>0</v>
          </cell>
          <cell r="I4976">
            <v>0</v>
          </cell>
          <cell r="J4976">
            <v>0</v>
          </cell>
          <cell r="K4976">
            <v>44523</v>
          </cell>
        </row>
        <row r="4977">
          <cell r="F4977">
            <v>0</v>
          </cell>
          <cell r="G4977">
            <v>0</v>
          </cell>
          <cell r="I4977">
            <v>0</v>
          </cell>
          <cell r="J4977">
            <v>0</v>
          </cell>
          <cell r="K4977">
            <v>68241</v>
          </cell>
        </row>
        <row r="4978">
          <cell r="F4978">
            <v>0</v>
          </cell>
          <cell r="G4978">
            <v>0</v>
          </cell>
          <cell r="I4978">
            <v>0</v>
          </cell>
          <cell r="J4978">
            <v>0</v>
          </cell>
          <cell r="K4978">
            <v>310</v>
          </cell>
        </row>
        <row r="4979">
          <cell r="F4979">
            <v>0</v>
          </cell>
          <cell r="G4979">
            <v>0</v>
          </cell>
          <cell r="I4979">
            <v>0</v>
          </cell>
          <cell r="J4979">
            <v>0</v>
          </cell>
          <cell r="K4979">
            <v>44766</v>
          </cell>
        </row>
        <row r="4980">
          <cell r="F4980">
            <v>0</v>
          </cell>
          <cell r="G4980">
            <v>0</v>
          </cell>
          <cell r="I4980">
            <v>0</v>
          </cell>
          <cell r="J4980">
            <v>0</v>
          </cell>
          <cell r="K4980">
            <v>142170</v>
          </cell>
        </row>
        <row r="4981">
          <cell r="F4981">
            <v>0</v>
          </cell>
          <cell r="G4981">
            <v>0</v>
          </cell>
          <cell r="I4981">
            <v>0</v>
          </cell>
          <cell r="J4981">
            <v>0</v>
          </cell>
          <cell r="K4981">
            <v>10120</v>
          </cell>
        </row>
        <row r="4982">
          <cell r="F4982">
            <v>0</v>
          </cell>
          <cell r="G4982">
            <v>0</v>
          </cell>
          <cell r="I4982">
            <v>0</v>
          </cell>
          <cell r="J4982">
            <v>0</v>
          </cell>
          <cell r="K4982">
            <v>25765</v>
          </cell>
        </row>
        <row r="4983">
          <cell r="F4983">
            <v>0</v>
          </cell>
          <cell r="G4983">
            <v>0</v>
          </cell>
          <cell r="I4983">
            <v>0</v>
          </cell>
          <cell r="J4983">
            <v>0</v>
          </cell>
          <cell r="K4983">
            <v>437</v>
          </cell>
        </row>
        <row r="4984">
          <cell r="F4984">
            <v>0</v>
          </cell>
          <cell r="G4984">
            <v>0</v>
          </cell>
          <cell r="I4984">
            <v>0</v>
          </cell>
          <cell r="J4984">
            <v>0</v>
          </cell>
          <cell r="K4984">
            <v>5967</v>
          </cell>
        </row>
        <row r="4985">
          <cell r="F4985">
            <v>0</v>
          </cell>
          <cell r="G4985">
            <v>0</v>
          </cell>
          <cell r="I4985">
            <v>0</v>
          </cell>
          <cell r="J4985">
            <v>0</v>
          </cell>
          <cell r="K4985">
            <v>108721</v>
          </cell>
        </row>
        <row r="4986">
          <cell r="F4986">
            <v>0</v>
          </cell>
          <cell r="G4986">
            <v>0</v>
          </cell>
          <cell r="I4986">
            <v>0</v>
          </cell>
          <cell r="J4986">
            <v>0</v>
          </cell>
          <cell r="K4986">
            <v>245398</v>
          </cell>
        </row>
        <row r="4987">
          <cell r="F4987">
            <v>0</v>
          </cell>
          <cell r="G4987">
            <v>0</v>
          </cell>
          <cell r="I4987">
            <v>0</v>
          </cell>
          <cell r="J4987">
            <v>0</v>
          </cell>
          <cell r="K4987">
            <v>184628</v>
          </cell>
        </row>
        <row r="4988">
          <cell r="F4988">
            <v>0</v>
          </cell>
          <cell r="G4988">
            <v>0</v>
          </cell>
          <cell r="I4988">
            <v>0</v>
          </cell>
          <cell r="J4988">
            <v>0</v>
          </cell>
          <cell r="K4988">
            <v>1712</v>
          </cell>
        </row>
        <row r="4989">
          <cell r="F4989">
            <v>0</v>
          </cell>
          <cell r="G4989">
            <v>0</v>
          </cell>
          <cell r="I4989">
            <v>0</v>
          </cell>
          <cell r="J4989">
            <v>0</v>
          </cell>
          <cell r="K4989">
            <v>16454</v>
          </cell>
        </row>
        <row r="4990">
          <cell r="F4990">
            <v>0</v>
          </cell>
          <cell r="G4990">
            <v>0</v>
          </cell>
          <cell r="I4990">
            <v>0</v>
          </cell>
          <cell r="J4990">
            <v>0</v>
          </cell>
          <cell r="K4990">
            <v>174</v>
          </cell>
        </row>
        <row r="4991">
          <cell r="F4991">
            <v>0</v>
          </cell>
          <cell r="G4991">
            <v>0</v>
          </cell>
          <cell r="I4991">
            <v>0</v>
          </cell>
          <cell r="J4991">
            <v>0</v>
          </cell>
          <cell r="K4991">
            <v>370</v>
          </cell>
        </row>
        <row r="4992">
          <cell r="F4992">
            <v>0</v>
          </cell>
          <cell r="G4992">
            <v>0</v>
          </cell>
          <cell r="I4992">
            <v>0</v>
          </cell>
          <cell r="J4992">
            <v>0</v>
          </cell>
          <cell r="K4992">
            <v>63784</v>
          </cell>
        </row>
        <row r="4993">
          <cell r="F4993">
            <v>0</v>
          </cell>
          <cell r="G4993">
            <v>0</v>
          </cell>
          <cell r="I4993">
            <v>0</v>
          </cell>
          <cell r="J4993">
            <v>0</v>
          </cell>
          <cell r="K4993">
            <v>269</v>
          </cell>
        </row>
        <row r="4994">
          <cell r="F4994">
            <v>0</v>
          </cell>
          <cell r="G4994">
            <v>0</v>
          </cell>
          <cell r="I4994">
            <v>0</v>
          </cell>
          <cell r="J4994">
            <v>0</v>
          </cell>
          <cell r="K4994">
            <v>66</v>
          </cell>
        </row>
        <row r="4995">
          <cell r="F4995">
            <v>0</v>
          </cell>
          <cell r="G4995">
            <v>0</v>
          </cell>
          <cell r="I4995">
            <v>0</v>
          </cell>
          <cell r="J4995">
            <v>0</v>
          </cell>
          <cell r="K4995">
            <v>208</v>
          </cell>
        </row>
        <row r="4996">
          <cell r="F4996">
            <v>0</v>
          </cell>
          <cell r="G4996">
            <v>0</v>
          </cell>
          <cell r="I4996">
            <v>0</v>
          </cell>
          <cell r="J4996">
            <v>0</v>
          </cell>
          <cell r="K4996">
            <v>392</v>
          </cell>
        </row>
        <row r="4997">
          <cell r="F4997">
            <v>0</v>
          </cell>
          <cell r="G4997">
            <v>0</v>
          </cell>
          <cell r="I4997">
            <v>0</v>
          </cell>
          <cell r="J4997">
            <v>0</v>
          </cell>
          <cell r="K4997">
            <v>8</v>
          </cell>
        </row>
        <row r="4998">
          <cell r="F4998">
            <v>0</v>
          </cell>
          <cell r="G4998">
            <v>0</v>
          </cell>
          <cell r="I4998">
            <v>0</v>
          </cell>
          <cell r="J4998">
            <v>0</v>
          </cell>
          <cell r="K4998">
            <v>116164</v>
          </cell>
        </row>
        <row r="4999">
          <cell r="F4999">
            <v>0</v>
          </cell>
          <cell r="G4999">
            <v>0</v>
          </cell>
          <cell r="I4999">
            <v>0</v>
          </cell>
          <cell r="J4999">
            <v>0</v>
          </cell>
          <cell r="K4999">
            <v>307</v>
          </cell>
        </row>
        <row r="5000">
          <cell r="F5000">
            <v>0</v>
          </cell>
          <cell r="G5000">
            <v>0</v>
          </cell>
          <cell r="I5000">
            <v>0</v>
          </cell>
          <cell r="J5000">
            <v>0</v>
          </cell>
          <cell r="K5000">
            <v>653</v>
          </cell>
        </row>
        <row r="5001">
          <cell r="F5001">
            <v>0</v>
          </cell>
          <cell r="G5001">
            <v>0</v>
          </cell>
          <cell r="I5001">
            <v>0</v>
          </cell>
          <cell r="J5001">
            <v>0</v>
          </cell>
          <cell r="K5001">
            <v>3263</v>
          </cell>
        </row>
        <row r="5002">
          <cell r="F5002">
            <v>0</v>
          </cell>
          <cell r="G5002">
            <v>0</v>
          </cell>
          <cell r="I5002">
            <v>0</v>
          </cell>
          <cell r="J5002">
            <v>0</v>
          </cell>
          <cell r="K5002">
            <v>27138</v>
          </cell>
        </row>
        <row r="5003">
          <cell r="F5003">
            <v>0</v>
          </cell>
          <cell r="G5003">
            <v>0</v>
          </cell>
          <cell r="I5003">
            <v>0</v>
          </cell>
          <cell r="J5003">
            <v>0</v>
          </cell>
          <cell r="K5003">
            <v>43</v>
          </cell>
        </row>
        <row r="5004">
          <cell r="F5004">
            <v>0</v>
          </cell>
          <cell r="G5004">
            <v>0</v>
          </cell>
          <cell r="I5004">
            <v>0</v>
          </cell>
          <cell r="J5004">
            <v>0</v>
          </cell>
          <cell r="K5004">
            <v>757</v>
          </cell>
        </row>
        <row r="5005">
          <cell r="F5005">
            <v>0</v>
          </cell>
          <cell r="G5005">
            <v>0</v>
          </cell>
          <cell r="I5005">
            <v>0</v>
          </cell>
          <cell r="J5005">
            <v>0</v>
          </cell>
          <cell r="K5005">
            <v>302</v>
          </cell>
        </row>
        <row r="5006">
          <cell r="F5006">
            <v>0</v>
          </cell>
          <cell r="G5006">
            <v>0</v>
          </cell>
          <cell r="I5006">
            <v>0</v>
          </cell>
          <cell r="J5006">
            <v>0</v>
          </cell>
          <cell r="K5006">
            <v>68</v>
          </cell>
        </row>
        <row r="5007">
          <cell r="F5007">
            <v>0</v>
          </cell>
          <cell r="G5007">
            <v>0</v>
          </cell>
          <cell r="I5007">
            <v>0</v>
          </cell>
          <cell r="J5007">
            <v>0</v>
          </cell>
          <cell r="K5007">
            <v>7095</v>
          </cell>
        </row>
        <row r="5008">
          <cell r="F5008">
            <v>0</v>
          </cell>
          <cell r="G5008">
            <v>0</v>
          </cell>
          <cell r="I5008">
            <v>0</v>
          </cell>
          <cell r="J5008">
            <v>0</v>
          </cell>
          <cell r="K5008">
            <v>13092</v>
          </cell>
        </row>
        <row r="5009">
          <cell r="F5009">
            <v>0</v>
          </cell>
          <cell r="G5009">
            <v>0</v>
          </cell>
          <cell r="I5009">
            <v>0</v>
          </cell>
          <cell r="J5009">
            <v>0</v>
          </cell>
          <cell r="K5009">
            <v>34853</v>
          </cell>
        </row>
        <row r="5010">
          <cell r="F5010">
            <v>0</v>
          </cell>
          <cell r="G5010">
            <v>0</v>
          </cell>
          <cell r="I5010">
            <v>0</v>
          </cell>
          <cell r="J5010">
            <v>0</v>
          </cell>
          <cell r="K5010">
            <v>9453</v>
          </cell>
        </row>
        <row r="5011">
          <cell r="F5011">
            <v>0</v>
          </cell>
          <cell r="G5011">
            <v>0</v>
          </cell>
          <cell r="I5011">
            <v>0</v>
          </cell>
          <cell r="J5011">
            <v>0</v>
          </cell>
          <cell r="K5011">
            <v>4221</v>
          </cell>
        </row>
        <row r="5012">
          <cell r="F5012">
            <v>0</v>
          </cell>
          <cell r="G5012">
            <v>0</v>
          </cell>
          <cell r="I5012">
            <v>0</v>
          </cell>
          <cell r="J5012">
            <v>0</v>
          </cell>
          <cell r="K5012">
            <v>28179</v>
          </cell>
        </row>
        <row r="5013">
          <cell r="F5013">
            <v>0</v>
          </cell>
          <cell r="G5013">
            <v>0</v>
          </cell>
          <cell r="I5013">
            <v>0</v>
          </cell>
          <cell r="J5013">
            <v>0</v>
          </cell>
          <cell r="K5013">
            <v>791</v>
          </cell>
        </row>
        <row r="5014">
          <cell r="F5014">
            <v>0</v>
          </cell>
          <cell r="G5014">
            <v>0</v>
          </cell>
          <cell r="I5014">
            <v>0</v>
          </cell>
          <cell r="J5014">
            <v>0</v>
          </cell>
          <cell r="K5014">
            <v>748784</v>
          </cell>
        </row>
        <row r="5015">
          <cell r="F5015">
            <v>0</v>
          </cell>
          <cell r="G5015">
            <v>0</v>
          </cell>
          <cell r="I5015">
            <v>0</v>
          </cell>
          <cell r="J5015">
            <v>0</v>
          </cell>
          <cell r="K5015">
            <v>10718</v>
          </cell>
        </row>
        <row r="5016">
          <cell r="F5016">
            <v>0</v>
          </cell>
          <cell r="G5016">
            <v>0</v>
          </cell>
          <cell r="I5016">
            <v>0</v>
          </cell>
          <cell r="J5016">
            <v>0</v>
          </cell>
          <cell r="K5016">
            <v>4132</v>
          </cell>
        </row>
        <row r="5017">
          <cell r="F5017">
            <v>0</v>
          </cell>
          <cell r="G5017">
            <v>0</v>
          </cell>
          <cell r="I5017">
            <v>0</v>
          </cell>
          <cell r="J5017">
            <v>0</v>
          </cell>
          <cell r="K5017">
            <v>52674</v>
          </cell>
        </row>
        <row r="5018">
          <cell r="F5018">
            <v>0</v>
          </cell>
          <cell r="G5018">
            <v>0</v>
          </cell>
          <cell r="I5018">
            <v>0</v>
          </cell>
          <cell r="J5018">
            <v>0</v>
          </cell>
          <cell r="K5018">
            <v>44157</v>
          </cell>
        </row>
        <row r="5019">
          <cell r="F5019">
            <v>0</v>
          </cell>
          <cell r="G5019">
            <v>0</v>
          </cell>
          <cell r="I5019">
            <v>0</v>
          </cell>
          <cell r="J5019">
            <v>0</v>
          </cell>
          <cell r="K5019">
            <v>0</v>
          </cell>
        </row>
        <row r="5020">
          <cell r="F5020">
            <v>0</v>
          </cell>
          <cell r="G5020">
            <v>0</v>
          </cell>
          <cell r="I5020">
            <v>0</v>
          </cell>
          <cell r="J5020">
            <v>0</v>
          </cell>
          <cell r="K5020">
            <v>0</v>
          </cell>
        </row>
        <row r="5021">
          <cell r="F5021">
            <v>0</v>
          </cell>
          <cell r="G5021">
            <v>0</v>
          </cell>
          <cell r="I5021">
            <v>0</v>
          </cell>
          <cell r="J5021">
            <v>0</v>
          </cell>
          <cell r="K5021">
            <v>0</v>
          </cell>
        </row>
        <row r="5022">
          <cell r="F5022">
            <v>0</v>
          </cell>
          <cell r="G5022">
            <v>0</v>
          </cell>
          <cell r="I5022">
            <v>0</v>
          </cell>
          <cell r="J5022">
            <v>0</v>
          </cell>
          <cell r="K5022">
            <v>0</v>
          </cell>
        </row>
        <row r="5023">
          <cell r="F5023">
            <v>0</v>
          </cell>
          <cell r="G5023">
            <v>0</v>
          </cell>
          <cell r="I5023">
            <v>0</v>
          </cell>
          <cell r="J5023">
            <v>0</v>
          </cell>
          <cell r="K5023">
            <v>0</v>
          </cell>
        </row>
        <row r="5024">
          <cell r="F5024">
            <v>0</v>
          </cell>
          <cell r="G5024">
            <v>0</v>
          </cell>
          <cell r="I5024">
            <v>0</v>
          </cell>
          <cell r="J5024">
            <v>0</v>
          </cell>
          <cell r="K5024">
            <v>0</v>
          </cell>
        </row>
        <row r="5025">
          <cell r="F5025">
            <v>0</v>
          </cell>
          <cell r="G5025">
            <v>0</v>
          </cell>
          <cell r="I5025">
            <v>0</v>
          </cell>
          <cell r="J5025">
            <v>0</v>
          </cell>
          <cell r="K5025">
            <v>0</v>
          </cell>
        </row>
        <row r="5026">
          <cell r="F5026">
            <v>0</v>
          </cell>
          <cell r="G5026">
            <v>0</v>
          </cell>
          <cell r="I5026">
            <v>0</v>
          </cell>
          <cell r="J5026">
            <v>0</v>
          </cell>
          <cell r="K5026">
            <v>0</v>
          </cell>
        </row>
        <row r="5027">
          <cell r="F5027">
            <v>0</v>
          </cell>
          <cell r="G5027">
            <v>0</v>
          </cell>
          <cell r="I5027">
            <v>0</v>
          </cell>
          <cell r="J5027">
            <v>0</v>
          </cell>
          <cell r="K5027">
            <v>0</v>
          </cell>
        </row>
        <row r="5028">
          <cell r="F5028">
            <v>0</v>
          </cell>
          <cell r="G5028">
            <v>0</v>
          </cell>
          <cell r="I5028">
            <v>0</v>
          </cell>
          <cell r="J5028">
            <v>0</v>
          </cell>
          <cell r="K5028">
            <v>0</v>
          </cell>
        </row>
        <row r="5029">
          <cell r="F5029">
            <v>0</v>
          </cell>
          <cell r="G5029">
            <v>0</v>
          </cell>
          <cell r="I5029">
            <v>0</v>
          </cell>
          <cell r="J5029">
            <v>0</v>
          </cell>
          <cell r="K5029">
            <v>20229</v>
          </cell>
        </row>
        <row r="5030">
          <cell r="F5030">
            <v>0</v>
          </cell>
          <cell r="G5030">
            <v>0</v>
          </cell>
          <cell r="I5030">
            <v>0</v>
          </cell>
          <cell r="J5030">
            <v>0</v>
          </cell>
          <cell r="K5030">
            <v>1051322</v>
          </cell>
        </row>
        <row r="5031">
          <cell r="F5031">
            <v>0</v>
          </cell>
          <cell r="G5031">
            <v>0</v>
          </cell>
          <cell r="I5031">
            <v>0</v>
          </cell>
          <cell r="J5031">
            <v>0</v>
          </cell>
          <cell r="K5031">
            <v>0</v>
          </cell>
        </row>
        <row r="5032">
          <cell r="F5032">
            <v>0</v>
          </cell>
          <cell r="G5032">
            <v>0</v>
          </cell>
          <cell r="I5032">
            <v>0</v>
          </cell>
          <cell r="J5032">
            <v>0</v>
          </cell>
          <cell r="K5032">
            <v>0</v>
          </cell>
        </row>
        <row r="5033">
          <cell r="F5033">
            <v>0</v>
          </cell>
          <cell r="G5033">
            <v>0</v>
          </cell>
          <cell r="I5033">
            <v>0</v>
          </cell>
          <cell r="J5033">
            <v>0</v>
          </cell>
          <cell r="K5033">
            <v>0</v>
          </cell>
        </row>
        <row r="5034">
          <cell r="F5034">
            <v>0</v>
          </cell>
          <cell r="G5034">
            <v>0</v>
          </cell>
          <cell r="I5034">
            <v>0</v>
          </cell>
          <cell r="J5034">
            <v>0</v>
          </cell>
          <cell r="K5034">
            <v>0</v>
          </cell>
        </row>
        <row r="5035">
          <cell r="F5035">
            <v>0</v>
          </cell>
          <cell r="G5035">
            <v>0</v>
          </cell>
          <cell r="I5035">
            <v>0</v>
          </cell>
          <cell r="J5035">
            <v>0</v>
          </cell>
          <cell r="K5035">
            <v>0</v>
          </cell>
        </row>
        <row r="5036">
          <cell r="F5036">
            <v>0</v>
          </cell>
          <cell r="G5036">
            <v>0</v>
          </cell>
          <cell r="I5036">
            <v>0</v>
          </cell>
          <cell r="J5036">
            <v>0</v>
          </cell>
          <cell r="K5036">
            <v>0</v>
          </cell>
        </row>
        <row r="5037">
          <cell r="F5037">
            <v>0</v>
          </cell>
          <cell r="G5037">
            <v>0</v>
          </cell>
          <cell r="I5037">
            <v>0</v>
          </cell>
          <cell r="J5037">
            <v>0</v>
          </cell>
          <cell r="K5037">
            <v>0</v>
          </cell>
        </row>
        <row r="5038">
          <cell r="F5038">
            <v>0</v>
          </cell>
          <cell r="G5038">
            <v>0</v>
          </cell>
          <cell r="I5038">
            <v>0</v>
          </cell>
          <cell r="J5038">
            <v>0</v>
          </cell>
          <cell r="K5038">
            <v>0</v>
          </cell>
        </row>
        <row r="5039">
          <cell r="F5039">
            <v>0</v>
          </cell>
          <cell r="G5039">
            <v>0</v>
          </cell>
          <cell r="I5039">
            <v>0</v>
          </cell>
          <cell r="J5039">
            <v>0</v>
          </cell>
          <cell r="K5039">
            <v>0</v>
          </cell>
        </row>
        <row r="5040">
          <cell r="F5040">
            <v>0</v>
          </cell>
          <cell r="G5040">
            <v>0</v>
          </cell>
          <cell r="I5040">
            <v>0</v>
          </cell>
          <cell r="J5040">
            <v>0</v>
          </cell>
          <cell r="K5040">
            <v>0</v>
          </cell>
        </row>
        <row r="5041">
          <cell r="F5041">
            <v>0</v>
          </cell>
          <cell r="G5041">
            <v>0</v>
          </cell>
          <cell r="I5041">
            <v>0</v>
          </cell>
          <cell r="J5041">
            <v>0</v>
          </cell>
          <cell r="K5041">
            <v>0</v>
          </cell>
        </row>
        <row r="5042">
          <cell r="F5042">
            <v>0</v>
          </cell>
          <cell r="G5042">
            <v>0</v>
          </cell>
          <cell r="I5042">
            <v>0</v>
          </cell>
          <cell r="J5042">
            <v>0</v>
          </cell>
          <cell r="K5042">
            <v>0</v>
          </cell>
        </row>
        <row r="5043">
          <cell r="F5043">
            <v>0</v>
          </cell>
          <cell r="G5043">
            <v>0</v>
          </cell>
          <cell r="I5043">
            <v>0</v>
          </cell>
          <cell r="J5043">
            <v>0</v>
          </cell>
          <cell r="K5043">
            <v>0</v>
          </cell>
        </row>
        <row r="5044">
          <cell r="F5044">
            <v>0</v>
          </cell>
          <cell r="G5044">
            <v>0</v>
          </cell>
          <cell r="I5044">
            <v>0</v>
          </cell>
          <cell r="J5044">
            <v>0</v>
          </cell>
          <cell r="K5044">
            <v>0</v>
          </cell>
        </row>
        <row r="5045">
          <cell r="F5045">
            <v>0</v>
          </cell>
          <cell r="G5045">
            <v>0</v>
          </cell>
          <cell r="I5045">
            <v>0</v>
          </cell>
          <cell r="J5045">
            <v>0</v>
          </cell>
          <cell r="K5045">
            <v>0</v>
          </cell>
        </row>
        <row r="5046">
          <cell r="F5046">
            <v>0</v>
          </cell>
          <cell r="G5046">
            <v>0</v>
          </cell>
          <cell r="I5046">
            <v>0</v>
          </cell>
          <cell r="J5046">
            <v>0</v>
          </cell>
          <cell r="K5046">
            <v>0</v>
          </cell>
        </row>
        <row r="5047">
          <cell r="F5047">
            <v>0</v>
          </cell>
          <cell r="G5047">
            <v>0</v>
          </cell>
          <cell r="I5047">
            <v>0</v>
          </cell>
          <cell r="J5047">
            <v>0</v>
          </cell>
          <cell r="K5047">
            <v>0</v>
          </cell>
        </row>
        <row r="5048">
          <cell r="F5048">
            <v>24272012.269999992</v>
          </cell>
          <cell r="G5048">
            <v>0</v>
          </cell>
          <cell r="I5048">
            <v>0</v>
          </cell>
          <cell r="J5048">
            <v>24272012.269999992</v>
          </cell>
          <cell r="K5048">
            <v>22873135</v>
          </cell>
        </row>
        <row r="5049">
          <cell r="F5049">
            <v>36296705.889999986</v>
          </cell>
          <cell r="G5049">
            <v>0</v>
          </cell>
          <cell r="I5049">
            <v>0</v>
          </cell>
          <cell r="J5049">
            <v>36296705.889999986</v>
          </cell>
          <cell r="K5049">
            <v>40797441.969999999</v>
          </cell>
        </row>
        <row r="5051">
          <cell r="F5051">
            <v>100</v>
          </cell>
          <cell r="G5051">
            <v>0</v>
          </cell>
          <cell r="I5051">
            <v>0</v>
          </cell>
          <cell r="J5051">
            <v>100</v>
          </cell>
          <cell r="K5051">
            <v>0</v>
          </cell>
        </row>
        <row r="5052">
          <cell r="F5052">
            <v>3550</v>
          </cell>
          <cell r="G5052">
            <v>0</v>
          </cell>
          <cell r="I5052">
            <v>0</v>
          </cell>
          <cell r="J5052">
            <v>3550</v>
          </cell>
          <cell r="K5052">
            <v>1650</v>
          </cell>
        </row>
        <row r="5053">
          <cell r="F5053">
            <v>-1716.66</v>
          </cell>
          <cell r="G5053">
            <v>0</v>
          </cell>
          <cell r="I5053">
            <v>0</v>
          </cell>
          <cell r="J5053">
            <v>-1716.66</v>
          </cell>
          <cell r="K5053">
            <v>-2687</v>
          </cell>
        </row>
        <row r="5054">
          <cell r="F5054">
            <v>47.23</v>
          </cell>
          <cell r="G5054">
            <v>0</v>
          </cell>
          <cell r="I5054">
            <v>0</v>
          </cell>
          <cell r="J5054">
            <v>47.23</v>
          </cell>
          <cell r="K5054">
            <v>-120</v>
          </cell>
        </row>
        <row r="5055">
          <cell r="F5055">
            <v>9736.7800000000007</v>
          </cell>
          <cell r="G5055">
            <v>0</v>
          </cell>
          <cell r="I5055">
            <v>0</v>
          </cell>
          <cell r="J5055">
            <v>9736.7800000000007</v>
          </cell>
          <cell r="K5055">
            <v>0</v>
          </cell>
        </row>
        <row r="5056">
          <cell r="F5056">
            <v>51086.2</v>
          </cell>
          <cell r="G5056">
            <v>0</v>
          </cell>
          <cell r="I5056">
            <v>0</v>
          </cell>
          <cell r="J5056">
            <v>51086.2</v>
          </cell>
          <cell r="K5056">
            <v>0</v>
          </cell>
        </row>
        <row r="5057">
          <cell r="F5057">
            <v>16726.48</v>
          </cell>
          <cell r="G5057">
            <v>0</v>
          </cell>
          <cell r="I5057">
            <v>0</v>
          </cell>
          <cell r="J5057">
            <v>16726.48</v>
          </cell>
          <cell r="K5057">
            <v>0</v>
          </cell>
        </row>
        <row r="5058">
          <cell r="F5058">
            <v>329.19</v>
          </cell>
          <cell r="G5058">
            <v>0</v>
          </cell>
          <cell r="I5058">
            <v>0</v>
          </cell>
          <cell r="J5058">
            <v>329.19</v>
          </cell>
          <cell r="K5058">
            <v>0</v>
          </cell>
        </row>
        <row r="5059">
          <cell r="F5059">
            <v>255042.53</v>
          </cell>
          <cell r="G5059">
            <v>0</v>
          </cell>
          <cell r="I5059">
            <v>0</v>
          </cell>
          <cell r="J5059">
            <v>255042.53</v>
          </cell>
          <cell r="K5059">
            <v>0</v>
          </cell>
        </row>
        <row r="5060">
          <cell r="F5060">
            <v>15526.91</v>
          </cell>
          <cell r="G5060">
            <v>0</v>
          </cell>
          <cell r="I5060">
            <v>0</v>
          </cell>
          <cell r="J5060">
            <v>15526.91</v>
          </cell>
          <cell r="K5060">
            <v>0</v>
          </cell>
        </row>
        <row r="5061">
          <cell r="F5061">
            <v>11325.27</v>
          </cell>
          <cell r="G5061">
            <v>0</v>
          </cell>
          <cell r="I5061">
            <v>0</v>
          </cell>
          <cell r="J5061">
            <v>11325.27</v>
          </cell>
          <cell r="K5061">
            <v>0</v>
          </cell>
        </row>
        <row r="5062">
          <cell r="F5062">
            <v>334.16</v>
          </cell>
          <cell r="G5062">
            <v>0</v>
          </cell>
          <cell r="I5062">
            <v>0</v>
          </cell>
          <cell r="J5062">
            <v>334.16</v>
          </cell>
          <cell r="K5062">
            <v>0</v>
          </cell>
        </row>
        <row r="5063">
          <cell r="F5063">
            <v>38759.980000000003</v>
          </cell>
          <cell r="G5063">
            <v>0</v>
          </cell>
          <cell r="I5063">
            <v>0</v>
          </cell>
          <cell r="J5063">
            <v>38759.980000000003</v>
          </cell>
          <cell r="K5063">
            <v>0</v>
          </cell>
        </row>
        <row r="5064">
          <cell r="F5064">
            <v>6729.54</v>
          </cell>
          <cell r="G5064">
            <v>0</v>
          </cell>
          <cell r="I5064">
            <v>0</v>
          </cell>
          <cell r="J5064">
            <v>6729.54</v>
          </cell>
          <cell r="K5064">
            <v>0</v>
          </cell>
        </row>
        <row r="5065">
          <cell r="F5065">
            <v>15232.34</v>
          </cell>
          <cell r="G5065">
            <v>0</v>
          </cell>
          <cell r="I5065">
            <v>0</v>
          </cell>
          <cell r="J5065">
            <v>15232.34</v>
          </cell>
          <cell r="K5065">
            <v>0</v>
          </cell>
        </row>
        <row r="5066">
          <cell r="F5066">
            <v>12880.26</v>
          </cell>
          <cell r="G5066">
            <v>0</v>
          </cell>
          <cell r="I5066">
            <v>0</v>
          </cell>
          <cell r="J5066">
            <v>12880.26</v>
          </cell>
          <cell r="K5066">
            <v>0</v>
          </cell>
        </row>
        <row r="5067">
          <cell r="F5067">
            <v>13831.36</v>
          </cell>
          <cell r="G5067">
            <v>0</v>
          </cell>
          <cell r="I5067">
            <v>0</v>
          </cell>
          <cell r="J5067">
            <v>13831.36</v>
          </cell>
          <cell r="K5067">
            <v>0</v>
          </cell>
        </row>
        <row r="5068">
          <cell r="F5068">
            <v>16216.22</v>
          </cell>
          <cell r="G5068">
            <v>0</v>
          </cell>
          <cell r="I5068">
            <v>0</v>
          </cell>
          <cell r="J5068">
            <v>16216.22</v>
          </cell>
          <cell r="K5068">
            <v>0</v>
          </cell>
        </row>
        <row r="5069">
          <cell r="F5069">
            <v>0</v>
          </cell>
          <cell r="G5069">
            <v>0</v>
          </cell>
          <cell r="I5069">
            <v>0</v>
          </cell>
          <cell r="J5069">
            <v>0</v>
          </cell>
          <cell r="K5069">
            <v>10337</v>
          </cell>
        </row>
        <row r="5070">
          <cell r="F5070">
            <v>0</v>
          </cell>
          <cell r="G5070">
            <v>0</v>
          </cell>
          <cell r="I5070">
            <v>0</v>
          </cell>
          <cell r="J5070">
            <v>0</v>
          </cell>
          <cell r="K5070">
            <v>36</v>
          </cell>
        </row>
        <row r="5071">
          <cell r="F5071">
            <v>300</v>
          </cell>
          <cell r="G5071">
            <v>0</v>
          </cell>
          <cell r="I5071">
            <v>0</v>
          </cell>
          <cell r="J5071">
            <v>300</v>
          </cell>
          <cell r="K5071">
            <v>0</v>
          </cell>
        </row>
        <row r="5072">
          <cell r="F5072">
            <v>0</v>
          </cell>
          <cell r="G5072">
            <v>0</v>
          </cell>
          <cell r="I5072">
            <v>0</v>
          </cell>
          <cell r="J5072">
            <v>0</v>
          </cell>
          <cell r="K5072">
            <v>-107</v>
          </cell>
        </row>
        <row r="5073">
          <cell r="F5073">
            <v>0</v>
          </cell>
          <cell r="G5073">
            <v>0</v>
          </cell>
          <cell r="I5073">
            <v>0</v>
          </cell>
          <cell r="J5073">
            <v>0</v>
          </cell>
          <cell r="K5073">
            <v>611389</v>
          </cell>
        </row>
        <row r="5074">
          <cell r="F5074">
            <v>0</v>
          </cell>
          <cell r="G5074">
            <v>0</v>
          </cell>
          <cell r="I5074">
            <v>0</v>
          </cell>
          <cell r="J5074">
            <v>0</v>
          </cell>
          <cell r="K5074">
            <v>536</v>
          </cell>
        </row>
        <row r="5075">
          <cell r="F5075">
            <v>0</v>
          </cell>
          <cell r="G5075">
            <v>0</v>
          </cell>
          <cell r="I5075">
            <v>0</v>
          </cell>
          <cell r="J5075">
            <v>0</v>
          </cell>
          <cell r="K5075">
            <v>18110</v>
          </cell>
        </row>
        <row r="5076">
          <cell r="F5076">
            <v>99.09</v>
          </cell>
          <cell r="G5076">
            <v>0</v>
          </cell>
          <cell r="I5076">
            <v>0</v>
          </cell>
          <cell r="J5076">
            <v>99.09</v>
          </cell>
          <cell r="K5076">
            <v>0</v>
          </cell>
        </row>
        <row r="5077">
          <cell r="F5077">
            <v>238.54</v>
          </cell>
          <cell r="G5077">
            <v>0</v>
          </cell>
          <cell r="I5077">
            <v>0</v>
          </cell>
          <cell r="J5077">
            <v>238.54</v>
          </cell>
          <cell r="K5077">
            <v>0</v>
          </cell>
        </row>
        <row r="5078">
          <cell r="F5078">
            <v>4613.2</v>
          </cell>
          <cell r="G5078">
            <v>0</v>
          </cell>
          <cell r="I5078">
            <v>0</v>
          </cell>
          <cell r="J5078">
            <v>4613.2</v>
          </cell>
          <cell r="K5078">
            <v>0</v>
          </cell>
        </row>
        <row r="5079">
          <cell r="F5079">
            <v>3330.4</v>
          </cell>
          <cell r="G5079">
            <v>0</v>
          </cell>
          <cell r="I5079">
            <v>0</v>
          </cell>
          <cell r="J5079">
            <v>3330.4</v>
          </cell>
          <cell r="K5079">
            <v>0</v>
          </cell>
        </row>
        <row r="5080">
          <cell r="F5080">
            <v>0</v>
          </cell>
          <cell r="G5080">
            <v>0</v>
          </cell>
          <cell r="I5080">
            <v>0</v>
          </cell>
          <cell r="J5080">
            <v>0</v>
          </cell>
          <cell r="K5080">
            <v>799</v>
          </cell>
        </row>
        <row r="5081">
          <cell r="F5081">
            <v>183.06</v>
          </cell>
          <cell r="G5081">
            <v>0</v>
          </cell>
          <cell r="I5081">
            <v>0</v>
          </cell>
          <cell r="J5081">
            <v>183.06</v>
          </cell>
          <cell r="K5081">
            <v>0</v>
          </cell>
        </row>
        <row r="5082">
          <cell r="F5082">
            <v>1906.41</v>
          </cell>
          <cell r="G5082">
            <v>0</v>
          </cell>
          <cell r="I5082">
            <v>0</v>
          </cell>
          <cell r="J5082">
            <v>1906.41</v>
          </cell>
          <cell r="K5082">
            <v>0</v>
          </cell>
        </row>
        <row r="5083">
          <cell r="F5083">
            <v>1350</v>
          </cell>
          <cell r="G5083">
            <v>0</v>
          </cell>
          <cell r="I5083">
            <v>0</v>
          </cell>
          <cell r="J5083">
            <v>1350</v>
          </cell>
          <cell r="K5083">
            <v>0</v>
          </cell>
        </row>
        <row r="5084">
          <cell r="F5084">
            <v>3434.62</v>
          </cell>
          <cell r="G5084">
            <v>0</v>
          </cell>
          <cell r="I5084">
            <v>0</v>
          </cell>
          <cell r="J5084">
            <v>3434.62</v>
          </cell>
          <cell r="K5084">
            <v>2199</v>
          </cell>
        </row>
        <row r="5085">
          <cell r="F5085">
            <v>1034.1600000000001</v>
          </cell>
          <cell r="G5085">
            <v>0</v>
          </cell>
          <cell r="I5085">
            <v>0</v>
          </cell>
          <cell r="J5085">
            <v>1034.1600000000001</v>
          </cell>
          <cell r="K5085">
            <v>410</v>
          </cell>
        </row>
        <row r="5086">
          <cell r="F5086">
            <v>21718.93</v>
          </cell>
          <cell r="G5086">
            <v>0</v>
          </cell>
          <cell r="I5086">
            <v>0</v>
          </cell>
          <cell r="J5086">
            <v>21718.93</v>
          </cell>
          <cell r="K5086">
            <v>87641</v>
          </cell>
        </row>
        <row r="5087">
          <cell r="F5087">
            <v>8300.1</v>
          </cell>
          <cell r="G5087">
            <v>0</v>
          </cell>
          <cell r="I5087">
            <v>0</v>
          </cell>
          <cell r="J5087">
            <v>8300.1</v>
          </cell>
          <cell r="K5087">
            <v>-60300</v>
          </cell>
        </row>
        <row r="5088">
          <cell r="F5088">
            <v>3516</v>
          </cell>
          <cell r="G5088">
            <v>0</v>
          </cell>
          <cell r="I5088">
            <v>0</v>
          </cell>
          <cell r="J5088">
            <v>3516</v>
          </cell>
          <cell r="K5088">
            <v>240</v>
          </cell>
        </row>
        <row r="5089">
          <cell r="F5089">
            <v>180</v>
          </cell>
          <cell r="G5089">
            <v>0</v>
          </cell>
          <cell r="I5089">
            <v>0</v>
          </cell>
          <cell r="J5089">
            <v>180</v>
          </cell>
          <cell r="K5089">
            <v>10509</v>
          </cell>
        </row>
        <row r="5090">
          <cell r="F5090">
            <v>1047.98</v>
          </cell>
          <cell r="G5090">
            <v>0</v>
          </cell>
          <cell r="I5090">
            <v>0</v>
          </cell>
          <cell r="J5090">
            <v>1047.98</v>
          </cell>
          <cell r="K5090">
            <v>993</v>
          </cell>
        </row>
        <row r="5091">
          <cell r="F5091">
            <v>1.28</v>
          </cell>
          <cell r="G5091">
            <v>0</v>
          </cell>
          <cell r="I5091">
            <v>0</v>
          </cell>
          <cell r="J5091">
            <v>1.28</v>
          </cell>
          <cell r="K5091">
            <v>0</v>
          </cell>
        </row>
        <row r="5092">
          <cell r="F5092">
            <v>379.6</v>
          </cell>
          <cell r="G5092">
            <v>0</v>
          </cell>
          <cell r="I5092">
            <v>0</v>
          </cell>
          <cell r="J5092">
            <v>379.6</v>
          </cell>
          <cell r="K5092">
            <v>0</v>
          </cell>
        </row>
        <row r="5093">
          <cell r="F5093">
            <v>1152</v>
          </cell>
          <cell r="G5093">
            <v>0</v>
          </cell>
          <cell r="I5093">
            <v>0</v>
          </cell>
          <cell r="J5093">
            <v>1152</v>
          </cell>
          <cell r="K5093">
            <v>-3459172</v>
          </cell>
        </row>
        <row r="5094">
          <cell r="F5094">
            <v>0</v>
          </cell>
          <cell r="G5094">
            <v>0</v>
          </cell>
          <cell r="I5094">
            <v>0</v>
          </cell>
          <cell r="J5094">
            <v>0</v>
          </cell>
          <cell r="K5094">
            <v>201356</v>
          </cell>
        </row>
        <row r="5095">
          <cell r="F5095">
            <v>0</v>
          </cell>
          <cell r="G5095">
            <v>0</v>
          </cell>
          <cell r="I5095">
            <v>0</v>
          </cell>
          <cell r="J5095">
            <v>0</v>
          </cell>
          <cell r="K5095">
            <v>41723</v>
          </cell>
        </row>
        <row r="5096">
          <cell r="F5096">
            <v>0</v>
          </cell>
          <cell r="G5096">
            <v>0</v>
          </cell>
          <cell r="I5096">
            <v>0</v>
          </cell>
          <cell r="J5096">
            <v>0</v>
          </cell>
          <cell r="K5096">
            <v>63879</v>
          </cell>
        </row>
        <row r="5097">
          <cell r="F5097">
            <v>0</v>
          </cell>
          <cell r="G5097">
            <v>0</v>
          </cell>
          <cell r="I5097">
            <v>0</v>
          </cell>
          <cell r="J5097">
            <v>0</v>
          </cell>
          <cell r="K5097">
            <v>31679</v>
          </cell>
        </row>
        <row r="5098">
          <cell r="F5098">
            <v>0</v>
          </cell>
          <cell r="G5098">
            <v>0</v>
          </cell>
          <cell r="I5098">
            <v>0</v>
          </cell>
          <cell r="J5098">
            <v>0</v>
          </cell>
          <cell r="K5098">
            <v>20598</v>
          </cell>
        </row>
        <row r="5099">
          <cell r="F5099">
            <v>0</v>
          </cell>
          <cell r="G5099">
            <v>0</v>
          </cell>
          <cell r="I5099">
            <v>0</v>
          </cell>
          <cell r="J5099">
            <v>0</v>
          </cell>
          <cell r="K5099">
            <v>14312</v>
          </cell>
        </row>
        <row r="5100">
          <cell r="F5100">
            <v>0</v>
          </cell>
          <cell r="G5100">
            <v>0</v>
          </cell>
          <cell r="I5100">
            <v>0</v>
          </cell>
          <cell r="J5100">
            <v>0</v>
          </cell>
          <cell r="K5100">
            <v>195</v>
          </cell>
        </row>
        <row r="5101">
          <cell r="F5101">
            <v>0</v>
          </cell>
          <cell r="G5101">
            <v>0</v>
          </cell>
          <cell r="I5101">
            <v>0</v>
          </cell>
          <cell r="J5101">
            <v>0</v>
          </cell>
          <cell r="K5101">
            <v>957</v>
          </cell>
        </row>
        <row r="5102">
          <cell r="F5102">
            <v>0</v>
          </cell>
          <cell r="G5102">
            <v>0</v>
          </cell>
          <cell r="I5102">
            <v>0</v>
          </cell>
          <cell r="J5102">
            <v>0</v>
          </cell>
          <cell r="K5102">
            <v>42030</v>
          </cell>
        </row>
        <row r="5103">
          <cell r="F5103">
            <v>0</v>
          </cell>
          <cell r="G5103">
            <v>0</v>
          </cell>
          <cell r="I5103">
            <v>0</v>
          </cell>
          <cell r="J5103">
            <v>0</v>
          </cell>
          <cell r="K5103">
            <v>13265</v>
          </cell>
        </row>
        <row r="5104">
          <cell r="F5104">
            <v>0</v>
          </cell>
          <cell r="G5104">
            <v>0</v>
          </cell>
          <cell r="I5104">
            <v>0</v>
          </cell>
          <cell r="J5104">
            <v>0</v>
          </cell>
          <cell r="K5104">
            <v>-58334</v>
          </cell>
        </row>
        <row r="5105">
          <cell r="F5105">
            <v>0</v>
          </cell>
          <cell r="G5105">
            <v>0</v>
          </cell>
          <cell r="I5105">
            <v>0</v>
          </cell>
          <cell r="J5105">
            <v>0</v>
          </cell>
          <cell r="K5105">
            <v>388</v>
          </cell>
        </row>
        <row r="5106">
          <cell r="F5106">
            <v>0</v>
          </cell>
          <cell r="G5106">
            <v>0</v>
          </cell>
          <cell r="I5106">
            <v>0</v>
          </cell>
          <cell r="J5106">
            <v>0</v>
          </cell>
          <cell r="K5106">
            <v>405</v>
          </cell>
        </row>
        <row r="5107">
          <cell r="F5107">
            <v>0</v>
          </cell>
          <cell r="G5107">
            <v>0</v>
          </cell>
          <cell r="I5107">
            <v>0</v>
          </cell>
          <cell r="J5107">
            <v>0</v>
          </cell>
          <cell r="K5107">
            <v>700</v>
          </cell>
        </row>
        <row r="5108">
          <cell r="F5108">
            <v>0</v>
          </cell>
          <cell r="G5108">
            <v>0</v>
          </cell>
          <cell r="I5108">
            <v>0</v>
          </cell>
          <cell r="J5108">
            <v>0</v>
          </cell>
          <cell r="K5108">
            <v>64306</v>
          </cell>
        </row>
        <row r="5109">
          <cell r="F5109">
            <v>0</v>
          </cell>
          <cell r="G5109">
            <v>0</v>
          </cell>
          <cell r="I5109">
            <v>0</v>
          </cell>
          <cell r="J5109">
            <v>0</v>
          </cell>
          <cell r="K5109">
            <v>10258</v>
          </cell>
        </row>
        <row r="5110">
          <cell r="F5110">
            <v>0</v>
          </cell>
          <cell r="G5110">
            <v>0</v>
          </cell>
          <cell r="I5110">
            <v>0</v>
          </cell>
          <cell r="J5110">
            <v>0</v>
          </cell>
          <cell r="K5110">
            <v>65</v>
          </cell>
        </row>
        <row r="5111">
          <cell r="F5111">
            <v>0</v>
          </cell>
          <cell r="G5111">
            <v>0</v>
          </cell>
          <cell r="I5111">
            <v>0</v>
          </cell>
          <cell r="J5111">
            <v>0</v>
          </cell>
          <cell r="K5111">
            <v>50</v>
          </cell>
        </row>
        <row r="5112">
          <cell r="F5112">
            <v>0</v>
          </cell>
          <cell r="G5112">
            <v>0</v>
          </cell>
          <cell r="I5112">
            <v>0</v>
          </cell>
          <cell r="J5112">
            <v>0</v>
          </cell>
          <cell r="K5112">
            <v>7</v>
          </cell>
        </row>
        <row r="5113">
          <cell r="F5113">
            <v>0</v>
          </cell>
          <cell r="G5113">
            <v>0</v>
          </cell>
          <cell r="I5113">
            <v>0</v>
          </cell>
          <cell r="J5113">
            <v>0</v>
          </cell>
          <cell r="K5113">
            <v>2643</v>
          </cell>
        </row>
        <row r="5114">
          <cell r="F5114">
            <v>0</v>
          </cell>
          <cell r="G5114">
            <v>0</v>
          </cell>
          <cell r="I5114">
            <v>0</v>
          </cell>
          <cell r="J5114">
            <v>0</v>
          </cell>
          <cell r="K5114">
            <v>788</v>
          </cell>
        </row>
        <row r="5115">
          <cell r="F5115">
            <v>0</v>
          </cell>
          <cell r="G5115">
            <v>0</v>
          </cell>
          <cell r="I5115">
            <v>0</v>
          </cell>
          <cell r="J5115">
            <v>0</v>
          </cell>
          <cell r="K5115">
            <v>2344</v>
          </cell>
        </row>
        <row r="5116">
          <cell r="F5116">
            <v>0</v>
          </cell>
          <cell r="G5116">
            <v>0</v>
          </cell>
          <cell r="I5116">
            <v>0</v>
          </cell>
          <cell r="J5116">
            <v>0</v>
          </cell>
          <cell r="K5116">
            <v>4400</v>
          </cell>
        </row>
        <row r="5117">
          <cell r="F5117">
            <v>0</v>
          </cell>
          <cell r="G5117">
            <v>0</v>
          </cell>
          <cell r="I5117">
            <v>0</v>
          </cell>
          <cell r="J5117">
            <v>0</v>
          </cell>
          <cell r="K5117">
            <v>500</v>
          </cell>
        </row>
        <row r="5118">
          <cell r="F5118">
            <v>0</v>
          </cell>
          <cell r="G5118">
            <v>0</v>
          </cell>
          <cell r="I5118">
            <v>0</v>
          </cell>
          <cell r="J5118">
            <v>0</v>
          </cell>
          <cell r="K5118">
            <v>411</v>
          </cell>
        </row>
        <row r="5119">
          <cell r="F5119">
            <v>0</v>
          </cell>
          <cell r="G5119">
            <v>0</v>
          </cell>
          <cell r="I5119">
            <v>0</v>
          </cell>
          <cell r="J5119">
            <v>0</v>
          </cell>
          <cell r="K5119">
            <v>560502</v>
          </cell>
        </row>
        <row r="5120">
          <cell r="F5120">
            <v>0</v>
          </cell>
          <cell r="G5120">
            <v>0</v>
          </cell>
          <cell r="I5120">
            <v>0</v>
          </cell>
          <cell r="J5120">
            <v>0</v>
          </cell>
          <cell r="K5120">
            <v>9839</v>
          </cell>
        </row>
        <row r="5121">
          <cell r="F5121">
            <v>0</v>
          </cell>
          <cell r="G5121">
            <v>0</v>
          </cell>
          <cell r="I5121">
            <v>0</v>
          </cell>
          <cell r="J5121">
            <v>0</v>
          </cell>
          <cell r="K5121">
            <v>240</v>
          </cell>
        </row>
        <row r="5122">
          <cell r="F5122">
            <v>0</v>
          </cell>
          <cell r="G5122">
            <v>0</v>
          </cell>
          <cell r="I5122">
            <v>0</v>
          </cell>
          <cell r="J5122">
            <v>0</v>
          </cell>
          <cell r="K5122">
            <v>3453</v>
          </cell>
        </row>
        <row r="5123">
          <cell r="F5123">
            <v>0</v>
          </cell>
          <cell r="G5123">
            <v>0</v>
          </cell>
          <cell r="I5123">
            <v>0</v>
          </cell>
          <cell r="J5123">
            <v>0</v>
          </cell>
          <cell r="K5123">
            <v>2205</v>
          </cell>
        </row>
        <row r="5124">
          <cell r="F5124">
            <v>0</v>
          </cell>
          <cell r="G5124">
            <v>0</v>
          </cell>
          <cell r="I5124">
            <v>0</v>
          </cell>
          <cell r="J5124">
            <v>0</v>
          </cell>
          <cell r="K5124">
            <v>5371</v>
          </cell>
        </row>
        <row r="5125">
          <cell r="F5125">
            <v>0</v>
          </cell>
          <cell r="G5125">
            <v>0</v>
          </cell>
          <cell r="I5125">
            <v>0</v>
          </cell>
          <cell r="J5125">
            <v>0</v>
          </cell>
          <cell r="K5125">
            <v>900</v>
          </cell>
        </row>
        <row r="5126">
          <cell r="F5126">
            <v>0</v>
          </cell>
          <cell r="G5126">
            <v>0</v>
          </cell>
          <cell r="I5126">
            <v>0</v>
          </cell>
          <cell r="J5126">
            <v>0</v>
          </cell>
          <cell r="K5126">
            <v>544</v>
          </cell>
        </row>
        <row r="5127">
          <cell r="F5127">
            <v>0</v>
          </cell>
          <cell r="G5127">
            <v>0</v>
          </cell>
          <cell r="I5127">
            <v>0</v>
          </cell>
          <cell r="J5127">
            <v>0</v>
          </cell>
          <cell r="K5127">
            <v>-1043</v>
          </cell>
        </row>
        <row r="5128">
          <cell r="F5128">
            <v>0</v>
          </cell>
          <cell r="G5128">
            <v>0</v>
          </cell>
          <cell r="I5128">
            <v>0</v>
          </cell>
          <cell r="J5128">
            <v>0</v>
          </cell>
          <cell r="K5128">
            <v>1066</v>
          </cell>
        </row>
        <row r="5129">
          <cell r="F5129">
            <v>518523.16</v>
          </cell>
          <cell r="G5129">
            <v>0</v>
          </cell>
          <cell r="I5129">
            <v>0</v>
          </cell>
          <cell r="J5129">
            <v>518523.16</v>
          </cell>
          <cell r="K5129">
            <v>-1735535</v>
          </cell>
        </row>
        <row r="5130">
          <cell r="F5130">
            <v>1072032.05</v>
          </cell>
          <cell r="G5130">
            <v>0</v>
          </cell>
          <cell r="I5130">
            <v>0</v>
          </cell>
          <cell r="J5130">
            <v>1072032.05</v>
          </cell>
          <cell r="K5130">
            <v>736775</v>
          </cell>
        </row>
        <row r="5131">
          <cell r="F5131">
            <v>20575.88</v>
          </cell>
          <cell r="G5131">
            <v>0</v>
          </cell>
          <cell r="I5131">
            <v>0</v>
          </cell>
          <cell r="J5131">
            <v>20575.88</v>
          </cell>
          <cell r="K5131">
            <v>16384</v>
          </cell>
        </row>
        <row r="5132">
          <cell r="F5132">
            <v>0</v>
          </cell>
          <cell r="G5132">
            <v>0</v>
          </cell>
          <cell r="I5132">
            <v>0</v>
          </cell>
          <cell r="J5132">
            <v>0</v>
          </cell>
          <cell r="K5132">
            <v>1354</v>
          </cell>
        </row>
        <row r="5133">
          <cell r="F5133">
            <v>2980.19</v>
          </cell>
          <cell r="G5133">
            <v>0</v>
          </cell>
          <cell r="I5133">
            <v>0</v>
          </cell>
          <cell r="J5133">
            <v>2980.19</v>
          </cell>
          <cell r="K5133">
            <v>1860</v>
          </cell>
        </row>
        <row r="5134">
          <cell r="F5134">
            <v>245015.12</v>
          </cell>
          <cell r="G5134">
            <v>0</v>
          </cell>
          <cell r="I5134">
            <v>0</v>
          </cell>
          <cell r="J5134">
            <v>245015.12</v>
          </cell>
          <cell r="K5134">
            <v>25262</v>
          </cell>
        </row>
        <row r="5135">
          <cell r="F5135">
            <v>0</v>
          </cell>
          <cell r="G5135">
            <v>0</v>
          </cell>
          <cell r="I5135">
            <v>0</v>
          </cell>
          <cell r="J5135">
            <v>0</v>
          </cell>
          <cell r="K5135">
            <v>517</v>
          </cell>
        </row>
        <row r="5136">
          <cell r="F5136">
            <v>39999.589999999997</v>
          </cell>
          <cell r="G5136">
            <v>0</v>
          </cell>
          <cell r="I5136">
            <v>0</v>
          </cell>
          <cell r="J5136">
            <v>39999.589999999997</v>
          </cell>
          <cell r="K5136">
            <v>10000</v>
          </cell>
        </row>
        <row r="5137">
          <cell r="F5137">
            <v>896123.55</v>
          </cell>
          <cell r="G5137">
            <v>0</v>
          </cell>
          <cell r="I5137">
            <v>0</v>
          </cell>
          <cell r="J5137">
            <v>896123.55</v>
          </cell>
          <cell r="K5137">
            <v>627818</v>
          </cell>
        </row>
        <row r="5138">
          <cell r="F5138">
            <v>19115</v>
          </cell>
          <cell r="G5138">
            <v>0</v>
          </cell>
          <cell r="I5138">
            <v>0</v>
          </cell>
          <cell r="J5138">
            <v>19115</v>
          </cell>
          <cell r="K5138">
            <v>37064</v>
          </cell>
        </row>
        <row r="5139">
          <cell r="F5139">
            <v>0</v>
          </cell>
          <cell r="G5139">
            <v>0</v>
          </cell>
          <cell r="I5139">
            <v>0</v>
          </cell>
          <cell r="J5139">
            <v>0</v>
          </cell>
          <cell r="K5139">
            <v>136315</v>
          </cell>
        </row>
        <row r="5140">
          <cell r="F5140">
            <v>175760.66</v>
          </cell>
          <cell r="G5140">
            <v>0</v>
          </cell>
          <cell r="I5140">
            <v>0</v>
          </cell>
          <cell r="J5140">
            <v>175760.66</v>
          </cell>
          <cell r="K5140">
            <v>120298</v>
          </cell>
        </row>
        <row r="5141">
          <cell r="F5141">
            <v>257368.83</v>
          </cell>
          <cell r="G5141">
            <v>0</v>
          </cell>
          <cell r="I5141">
            <v>0</v>
          </cell>
          <cell r="J5141">
            <v>257368.83</v>
          </cell>
          <cell r="K5141">
            <v>156309</v>
          </cell>
        </row>
        <row r="5142">
          <cell r="F5142">
            <v>183453.86</v>
          </cell>
          <cell r="G5142">
            <v>0</v>
          </cell>
          <cell r="I5142">
            <v>0</v>
          </cell>
          <cell r="J5142">
            <v>183453.86</v>
          </cell>
          <cell r="K5142">
            <v>142737</v>
          </cell>
        </row>
        <row r="5143">
          <cell r="F5143">
            <v>582666.27</v>
          </cell>
          <cell r="G5143">
            <v>0</v>
          </cell>
          <cell r="I5143">
            <v>0</v>
          </cell>
          <cell r="J5143">
            <v>582666.27</v>
          </cell>
          <cell r="K5143">
            <v>431261</v>
          </cell>
        </row>
        <row r="5144">
          <cell r="F5144">
            <v>298520.02</v>
          </cell>
          <cell r="G5144">
            <v>0</v>
          </cell>
          <cell r="I5144">
            <v>0</v>
          </cell>
          <cell r="J5144">
            <v>298520.02</v>
          </cell>
          <cell r="K5144">
            <v>172917</v>
          </cell>
        </row>
        <row r="5145">
          <cell r="F5145">
            <v>17884.41</v>
          </cell>
          <cell r="G5145">
            <v>0</v>
          </cell>
          <cell r="I5145">
            <v>0</v>
          </cell>
          <cell r="J5145">
            <v>17884.41</v>
          </cell>
          <cell r="K5145">
            <v>14830</v>
          </cell>
        </row>
        <row r="5146">
          <cell r="F5146">
            <v>34977.1</v>
          </cell>
          <cell r="G5146">
            <v>0</v>
          </cell>
          <cell r="I5146">
            <v>0</v>
          </cell>
          <cell r="J5146">
            <v>34977.1</v>
          </cell>
          <cell r="K5146">
            <v>21732</v>
          </cell>
        </row>
        <row r="5147">
          <cell r="F5147">
            <v>140125.76999999999</v>
          </cell>
          <cell r="G5147">
            <v>0</v>
          </cell>
          <cell r="I5147">
            <v>0</v>
          </cell>
          <cell r="J5147">
            <v>140125.76999999999</v>
          </cell>
          <cell r="K5147">
            <v>74512</v>
          </cell>
        </row>
        <row r="5148">
          <cell r="F5148">
            <v>-83.11</v>
          </cell>
          <cell r="G5148">
            <v>0</v>
          </cell>
          <cell r="I5148">
            <v>0</v>
          </cell>
          <cell r="J5148">
            <v>-83.11</v>
          </cell>
          <cell r="K5148">
            <v>-1875</v>
          </cell>
        </row>
        <row r="5149">
          <cell r="F5149">
            <v>206351.8</v>
          </cell>
          <cell r="G5149">
            <v>0</v>
          </cell>
          <cell r="I5149">
            <v>0</v>
          </cell>
          <cell r="J5149">
            <v>206351.8</v>
          </cell>
          <cell r="K5149">
            <v>86967</v>
          </cell>
        </row>
        <row r="5150">
          <cell r="F5150">
            <v>11868</v>
          </cell>
          <cell r="G5150">
            <v>0</v>
          </cell>
          <cell r="I5150">
            <v>0</v>
          </cell>
          <cell r="J5150">
            <v>11868</v>
          </cell>
          <cell r="K5150">
            <v>17460</v>
          </cell>
        </row>
        <row r="5151">
          <cell r="F5151">
            <v>107996.88</v>
          </cell>
          <cell r="G5151">
            <v>0</v>
          </cell>
          <cell r="I5151">
            <v>0</v>
          </cell>
          <cell r="J5151">
            <v>107996.88</v>
          </cell>
          <cell r="K5151">
            <v>71395</v>
          </cell>
        </row>
        <row r="5152">
          <cell r="F5152">
            <v>223</v>
          </cell>
          <cell r="G5152">
            <v>0</v>
          </cell>
          <cell r="I5152">
            <v>0</v>
          </cell>
          <cell r="J5152">
            <v>223</v>
          </cell>
          <cell r="K5152">
            <v>349</v>
          </cell>
        </row>
        <row r="5153">
          <cell r="F5153">
            <v>62865.32</v>
          </cell>
          <cell r="G5153">
            <v>0</v>
          </cell>
          <cell r="I5153">
            <v>0</v>
          </cell>
          <cell r="J5153">
            <v>62865.32</v>
          </cell>
          <cell r="K5153">
            <v>65224</v>
          </cell>
        </row>
        <row r="5154">
          <cell r="F5154">
            <v>10408.530000000001</v>
          </cell>
          <cell r="G5154">
            <v>0</v>
          </cell>
          <cell r="I5154">
            <v>0</v>
          </cell>
          <cell r="J5154">
            <v>10408.530000000001</v>
          </cell>
          <cell r="K5154">
            <v>28480</v>
          </cell>
        </row>
        <row r="5155">
          <cell r="F5155">
            <v>0</v>
          </cell>
          <cell r="G5155">
            <v>0</v>
          </cell>
          <cell r="I5155">
            <v>0</v>
          </cell>
          <cell r="J5155">
            <v>0</v>
          </cell>
          <cell r="K5155">
            <v>10926</v>
          </cell>
        </row>
        <row r="5156">
          <cell r="F5156">
            <v>47294.34</v>
          </cell>
          <cell r="G5156">
            <v>0</v>
          </cell>
          <cell r="I5156">
            <v>0</v>
          </cell>
          <cell r="J5156">
            <v>47294.34</v>
          </cell>
          <cell r="K5156">
            <v>7074</v>
          </cell>
        </row>
        <row r="5157">
          <cell r="F5157">
            <v>262</v>
          </cell>
          <cell r="G5157">
            <v>0</v>
          </cell>
          <cell r="I5157">
            <v>0</v>
          </cell>
          <cell r="J5157">
            <v>262</v>
          </cell>
          <cell r="K5157">
            <v>1303</v>
          </cell>
        </row>
        <row r="5158">
          <cell r="F5158">
            <v>9441.11</v>
          </cell>
          <cell r="G5158">
            <v>0</v>
          </cell>
          <cell r="I5158">
            <v>0</v>
          </cell>
          <cell r="J5158">
            <v>9441.11</v>
          </cell>
          <cell r="K5158">
            <v>4928</v>
          </cell>
        </row>
        <row r="5159">
          <cell r="F5159">
            <v>4073.85</v>
          </cell>
          <cell r="G5159">
            <v>0</v>
          </cell>
          <cell r="I5159">
            <v>0</v>
          </cell>
          <cell r="J5159">
            <v>4073.85</v>
          </cell>
          <cell r="K5159">
            <v>1323</v>
          </cell>
        </row>
        <row r="5160">
          <cell r="F5160">
            <v>5007.6000000000004</v>
          </cell>
          <cell r="G5160">
            <v>0</v>
          </cell>
          <cell r="I5160">
            <v>0</v>
          </cell>
          <cell r="J5160">
            <v>5007.6000000000004</v>
          </cell>
          <cell r="K5160">
            <v>0</v>
          </cell>
        </row>
        <row r="5161">
          <cell r="F5161">
            <v>30157.78</v>
          </cell>
          <cell r="G5161">
            <v>0</v>
          </cell>
          <cell r="I5161">
            <v>0</v>
          </cell>
          <cell r="J5161">
            <v>30157.78</v>
          </cell>
          <cell r="K5161">
            <v>18001</v>
          </cell>
        </row>
        <row r="5162">
          <cell r="F5162">
            <v>0</v>
          </cell>
          <cell r="G5162">
            <v>0</v>
          </cell>
          <cell r="I5162">
            <v>0</v>
          </cell>
          <cell r="J5162">
            <v>0</v>
          </cell>
          <cell r="K5162">
            <v>27</v>
          </cell>
        </row>
        <row r="5163">
          <cell r="F5163">
            <v>114900.3</v>
          </cell>
          <cell r="G5163">
            <v>0</v>
          </cell>
          <cell r="I5163">
            <v>0</v>
          </cell>
          <cell r="J5163">
            <v>114900.3</v>
          </cell>
          <cell r="K5163">
            <v>71005</v>
          </cell>
        </row>
        <row r="5164">
          <cell r="F5164">
            <v>11184.93</v>
          </cell>
          <cell r="G5164">
            <v>0</v>
          </cell>
          <cell r="I5164">
            <v>0</v>
          </cell>
          <cell r="J5164">
            <v>11184.93</v>
          </cell>
          <cell r="K5164">
            <v>1710</v>
          </cell>
        </row>
        <row r="5165">
          <cell r="F5165">
            <v>5102.3100000000004</v>
          </cell>
          <cell r="G5165">
            <v>0</v>
          </cell>
          <cell r="I5165">
            <v>0</v>
          </cell>
          <cell r="J5165">
            <v>5102.3100000000004</v>
          </cell>
          <cell r="K5165">
            <v>2952</v>
          </cell>
        </row>
        <row r="5166">
          <cell r="F5166">
            <v>1123.1400000000001</v>
          </cell>
          <cell r="G5166">
            <v>0</v>
          </cell>
          <cell r="I5166">
            <v>0</v>
          </cell>
          <cell r="J5166">
            <v>1123.1400000000001</v>
          </cell>
          <cell r="K5166">
            <v>57</v>
          </cell>
        </row>
        <row r="5167">
          <cell r="F5167">
            <v>215.13</v>
          </cell>
          <cell r="G5167">
            <v>0</v>
          </cell>
          <cell r="I5167">
            <v>0</v>
          </cell>
          <cell r="J5167">
            <v>215.13</v>
          </cell>
          <cell r="K5167">
            <v>0</v>
          </cell>
        </row>
        <row r="5168">
          <cell r="F5168">
            <v>708.68</v>
          </cell>
          <cell r="G5168">
            <v>0</v>
          </cell>
          <cell r="I5168">
            <v>0</v>
          </cell>
          <cell r="J5168">
            <v>708.68</v>
          </cell>
          <cell r="K5168">
            <v>-518</v>
          </cell>
        </row>
        <row r="5169">
          <cell r="F5169">
            <v>450</v>
          </cell>
          <cell r="G5169">
            <v>0</v>
          </cell>
          <cell r="I5169">
            <v>0</v>
          </cell>
          <cell r="J5169">
            <v>450</v>
          </cell>
          <cell r="K5169">
            <v>150</v>
          </cell>
        </row>
        <row r="5170">
          <cell r="F5170">
            <v>0</v>
          </cell>
          <cell r="G5170">
            <v>0</v>
          </cell>
          <cell r="I5170">
            <v>0</v>
          </cell>
          <cell r="J5170">
            <v>0</v>
          </cell>
          <cell r="K5170">
            <v>96712</v>
          </cell>
        </row>
        <row r="5171">
          <cell r="F5171">
            <v>0</v>
          </cell>
          <cell r="G5171">
            <v>0</v>
          </cell>
          <cell r="I5171">
            <v>0</v>
          </cell>
          <cell r="J5171">
            <v>0</v>
          </cell>
          <cell r="K5171">
            <v>62832</v>
          </cell>
        </row>
        <row r="5172">
          <cell r="F5172">
            <v>226.44</v>
          </cell>
          <cell r="G5172">
            <v>0</v>
          </cell>
          <cell r="I5172">
            <v>0</v>
          </cell>
          <cell r="J5172">
            <v>226.44</v>
          </cell>
          <cell r="K5172">
            <v>24856</v>
          </cell>
        </row>
        <row r="5173">
          <cell r="F5173">
            <v>0</v>
          </cell>
          <cell r="G5173">
            <v>0</v>
          </cell>
          <cell r="I5173">
            <v>0</v>
          </cell>
          <cell r="J5173">
            <v>0</v>
          </cell>
          <cell r="K5173">
            <v>181</v>
          </cell>
        </row>
        <row r="5174">
          <cell r="F5174">
            <v>5511.6</v>
          </cell>
          <cell r="G5174">
            <v>0</v>
          </cell>
          <cell r="I5174">
            <v>0</v>
          </cell>
          <cell r="J5174">
            <v>5511.6</v>
          </cell>
          <cell r="K5174">
            <v>4018</v>
          </cell>
        </row>
        <row r="5175">
          <cell r="F5175">
            <v>650</v>
          </cell>
          <cell r="G5175">
            <v>0</v>
          </cell>
          <cell r="I5175">
            <v>0</v>
          </cell>
          <cell r="J5175">
            <v>650</v>
          </cell>
          <cell r="K5175">
            <v>100</v>
          </cell>
        </row>
        <row r="5176">
          <cell r="F5176">
            <v>739.48</v>
          </cell>
          <cell r="G5176">
            <v>0</v>
          </cell>
          <cell r="I5176">
            <v>0</v>
          </cell>
          <cell r="J5176">
            <v>739.48</v>
          </cell>
          <cell r="K5176">
            <v>606</v>
          </cell>
        </row>
        <row r="5177">
          <cell r="F5177">
            <v>1581.47</v>
          </cell>
          <cell r="G5177">
            <v>0</v>
          </cell>
          <cell r="I5177">
            <v>0</v>
          </cell>
          <cell r="J5177">
            <v>1581.47</v>
          </cell>
          <cell r="K5177">
            <v>0</v>
          </cell>
        </row>
        <row r="5178">
          <cell r="F5178">
            <v>201.33</v>
          </cell>
          <cell r="G5178">
            <v>0</v>
          </cell>
          <cell r="I5178">
            <v>0</v>
          </cell>
          <cell r="J5178">
            <v>201.33</v>
          </cell>
          <cell r="K5178">
            <v>13</v>
          </cell>
        </row>
        <row r="5179">
          <cell r="F5179">
            <v>3686.33</v>
          </cell>
          <cell r="G5179">
            <v>0</v>
          </cell>
          <cell r="I5179">
            <v>0</v>
          </cell>
          <cell r="J5179">
            <v>3686.33</v>
          </cell>
          <cell r="K5179">
            <v>6844</v>
          </cell>
        </row>
        <row r="5180">
          <cell r="F5180">
            <v>4066.7</v>
          </cell>
          <cell r="G5180">
            <v>0</v>
          </cell>
          <cell r="I5180">
            <v>0</v>
          </cell>
          <cell r="J5180">
            <v>4066.7</v>
          </cell>
          <cell r="K5180">
            <v>2993</v>
          </cell>
        </row>
        <row r="5181">
          <cell r="F5181">
            <v>439.32</v>
          </cell>
          <cell r="G5181">
            <v>0</v>
          </cell>
          <cell r="I5181">
            <v>0</v>
          </cell>
          <cell r="J5181">
            <v>439.32</v>
          </cell>
          <cell r="K5181">
            <v>935</v>
          </cell>
        </row>
        <row r="5182">
          <cell r="F5182">
            <v>0</v>
          </cell>
          <cell r="G5182">
            <v>0</v>
          </cell>
          <cell r="I5182">
            <v>0</v>
          </cell>
          <cell r="J5182">
            <v>0</v>
          </cell>
          <cell r="K5182">
            <v>8</v>
          </cell>
        </row>
        <row r="5183">
          <cell r="F5183">
            <v>905.45</v>
          </cell>
          <cell r="G5183">
            <v>0</v>
          </cell>
          <cell r="I5183">
            <v>0</v>
          </cell>
          <cell r="J5183">
            <v>905.45</v>
          </cell>
          <cell r="K5183">
            <v>949</v>
          </cell>
        </row>
        <row r="5184">
          <cell r="F5184">
            <v>1861.37</v>
          </cell>
          <cell r="G5184">
            <v>0</v>
          </cell>
          <cell r="I5184">
            <v>0</v>
          </cell>
          <cell r="J5184">
            <v>1861.37</v>
          </cell>
          <cell r="K5184">
            <v>793</v>
          </cell>
        </row>
        <row r="5185">
          <cell r="F5185">
            <v>13475.3</v>
          </cell>
          <cell r="G5185">
            <v>0</v>
          </cell>
          <cell r="I5185">
            <v>0</v>
          </cell>
          <cell r="J5185">
            <v>13475.3</v>
          </cell>
          <cell r="K5185">
            <v>15960</v>
          </cell>
        </row>
        <row r="5186">
          <cell r="F5186">
            <v>11788.82</v>
          </cell>
          <cell r="G5186">
            <v>0</v>
          </cell>
          <cell r="I5186">
            <v>0</v>
          </cell>
          <cell r="J5186">
            <v>11788.82</v>
          </cell>
          <cell r="K5186">
            <v>11837</v>
          </cell>
        </row>
        <row r="5187">
          <cell r="F5187">
            <v>398.49</v>
          </cell>
          <cell r="G5187">
            <v>0</v>
          </cell>
          <cell r="I5187">
            <v>0</v>
          </cell>
          <cell r="J5187">
            <v>398.49</v>
          </cell>
          <cell r="K5187">
            <v>768</v>
          </cell>
        </row>
        <row r="5188">
          <cell r="F5188">
            <v>7956.54</v>
          </cell>
          <cell r="G5188">
            <v>0</v>
          </cell>
          <cell r="I5188">
            <v>0</v>
          </cell>
          <cell r="J5188">
            <v>7956.54</v>
          </cell>
          <cell r="K5188">
            <v>4349</v>
          </cell>
        </row>
        <row r="5189">
          <cell r="F5189">
            <v>150</v>
          </cell>
          <cell r="G5189">
            <v>0</v>
          </cell>
          <cell r="I5189">
            <v>0</v>
          </cell>
          <cell r="J5189">
            <v>150</v>
          </cell>
          <cell r="K5189">
            <v>182</v>
          </cell>
        </row>
        <row r="5190">
          <cell r="F5190">
            <v>431764.07</v>
          </cell>
          <cell r="G5190">
            <v>0</v>
          </cell>
          <cell r="I5190">
            <v>0</v>
          </cell>
          <cell r="J5190">
            <v>431764.07</v>
          </cell>
          <cell r="K5190">
            <v>302701</v>
          </cell>
        </row>
        <row r="5191">
          <cell r="F5191">
            <v>272085.73</v>
          </cell>
          <cell r="G5191">
            <v>0</v>
          </cell>
          <cell r="I5191">
            <v>0</v>
          </cell>
          <cell r="J5191">
            <v>272085.73</v>
          </cell>
          <cell r="K5191">
            <v>-42708</v>
          </cell>
        </row>
        <row r="5192">
          <cell r="F5192">
            <v>478</v>
          </cell>
          <cell r="G5192">
            <v>0</v>
          </cell>
          <cell r="I5192">
            <v>0</v>
          </cell>
          <cell r="J5192">
            <v>478</v>
          </cell>
          <cell r="K5192">
            <v>608</v>
          </cell>
        </row>
        <row r="5193">
          <cell r="F5193">
            <v>405</v>
          </cell>
          <cell r="G5193">
            <v>0</v>
          </cell>
          <cell r="I5193">
            <v>0</v>
          </cell>
          <cell r="J5193">
            <v>405</v>
          </cell>
          <cell r="K5193">
            <v>28709</v>
          </cell>
        </row>
        <row r="5194">
          <cell r="F5194">
            <v>14037.53</v>
          </cell>
          <cell r="G5194">
            <v>0</v>
          </cell>
          <cell r="I5194">
            <v>0</v>
          </cell>
          <cell r="J5194">
            <v>14037.53</v>
          </cell>
          <cell r="K5194">
            <v>6717</v>
          </cell>
        </row>
        <row r="5195">
          <cell r="F5195">
            <v>0</v>
          </cell>
          <cell r="G5195">
            <v>0</v>
          </cell>
          <cell r="I5195">
            <v>0</v>
          </cell>
          <cell r="J5195">
            <v>0</v>
          </cell>
          <cell r="K5195">
            <v>1430</v>
          </cell>
        </row>
        <row r="5196">
          <cell r="F5196">
            <v>3337.2</v>
          </cell>
          <cell r="G5196">
            <v>0</v>
          </cell>
          <cell r="I5196">
            <v>0</v>
          </cell>
          <cell r="J5196">
            <v>3337.2</v>
          </cell>
          <cell r="K5196">
            <v>2937</v>
          </cell>
        </row>
        <row r="5197">
          <cell r="F5197">
            <v>0</v>
          </cell>
          <cell r="G5197">
            <v>0</v>
          </cell>
          <cell r="I5197">
            <v>0</v>
          </cell>
          <cell r="J5197">
            <v>0</v>
          </cell>
          <cell r="K5197">
            <v>4722</v>
          </cell>
        </row>
        <row r="5198">
          <cell r="F5198">
            <v>0</v>
          </cell>
          <cell r="G5198">
            <v>0</v>
          </cell>
          <cell r="I5198">
            <v>0</v>
          </cell>
          <cell r="J5198">
            <v>0</v>
          </cell>
          <cell r="K5198">
            <v>569</v>
          </cell>
        </row>
        <row r="5199">
          <cell r="F5199">
            <v>193239.59</v>
          </cell>
          <cell r="G5199">
            <v>0</v>
          </cell>
          <cell r="I5199">
            <v>0</v>
          </cell>
          <cell r="J5199">
            <v>193239.59</v>
          </cell>
          <cell r="K5199">
            <v>19926</v>
          </cell>
        </row>
        <row r="5200">
          <cell r="F5200">
            <v>469027.97</v>
          </cell>
          <cell r="G5200">
            <v>0</v>
          </cell>
          <cell r="I5200">
            <v>0</v>
          </cell>
          <cell r="J5200">
            <v>469027.97</v>
          </cell>
          <cell r="K5200">
            <v>293226</v>
          </cell>
        </row>
        <row r="5201">
          <cell r="F5201">
            <v>887079.43</v>
          </cell>
          <cell r="G5201">
            <v>0</v>
          </cell>
          <cell r="I5201">
            <v>0</v>
          </cell>
          <cell r="J5201">
            <v>887079.43</v>
          </cell>
          <cell r="K5201">
            <v>113328</v>
          </cell>
        </row>
        <row r="5202">
          <cell r="F5202">
            <v>190</v>
          </cell>
          <cell r="G5202">
            <v>0</v>
          </cell>
          <cell r="I5202">
            <v>0</v>
          </cell>
          <cell r="J5202">
            <v>190</v>
          </cell>
          <cell r="K5202">
            <v>0</v>
          </cell>
        </row>
        <row r="5203">
          <cell r="F5203">
            <v>-17847.2</v>
          </cell>
          <cell r="G5203">
            <v>0</v>
          </cell>
          <cell r="I5203">
            <v>0</v>
          </cell>
          <cell r="J5203">
            <v>-17847.2</v>
          </cell>
          <cell r="K5203">
            <v>-240</v>
          </cell>
        </row>
        <row r="5204">
          <cell r="F5204">
            <v>50087.22</v>
          </cell>
          <cell r="G5204">
            <v>0</v>
          </cell>
          <cell r="I5204">
            <v>0</v>
          </cell>
          <cell r="J5204">
            <v>50087.22</v>
          </cell>
          <cell r="K5204">
            <v>1806</v>
          </cell>
        </row>
        <row r="5205">
          <cell r="F5205">
            <v>30000</v>
          </cell>
          <cell r="G5205">
            <v>0</v>
          </cell>
          <cell r="I5205">
            <v>0</v>
          </cell>
          <cell r="J5205">
            <v>30000</v>
          </cell>
          <cell r="K5205">
            <v>290</v>
          </cell>
        </row>
        <row r="5206">
          <cell r="F5206">
            <v>116169</v>
          </cell>
          <cell r="G5206">
            <v>0</v>
          </cell>
          <cell r="I5206">
            <v>0</v>
          </cell>
          <cell r="J5206">
            <v>116169</v>
          </cell>
          <cell r="K5206">
            <v>0</v>
          </cell>
        </row>
        <row r="5207">
          <cell r="F5207">
            <v>540.11</v>
          </cell>
          <cell r="G5207">
            <v>0</v>
          </cell>
          <cell r="I5207">
            <v>0</v>
          </cell>
          <cell r="J5207">
            <v>540.11</v>
          </cell>
          <cell r="K5207">
            <v>0</v>
          </cell>
        </row>
        <row r="5208">
          <cell r="F5208">
            <v>0</v>
          </cell>
          <cell r="G5208">
            <v>0</v>
          </cell>
          <cell r="I5208">
            <v>0</v>
          </cell>
          <cell r="J5208">
            <v>0</v>
          </cell>
          <cell r="K5208">
            <v>1077298</v>
          </cell>
        </row>
        <row r="5209">
          <cell r="F5209">
            <v>1722.5</v>
          </cell>
          <cell r="G5209">
            <v>0</v>
          </cell>
          <cell r="I5209">
            <v>0</v>
          </cell>
          <cell r="J5209">
            <v>1722.5</v>
          </cell>
          <cell r="K5209">
            <v>194311</v>
          </cell>
        </row>
        <row r="5210">
          <cell r="F5210">
            <v>15697.7</v>
          </cell>
          <cell r="G5210">
            <v>0</v>
          </cell>
          <cell r="I5210">
            <v>0</v>
          </cell>
          <cell r="J5210">
            <v>15697.7</v>
          </cell>
          <cell r="K5210">
            <v>34220</v>
          </cell>
        </row>
        <row r="5211">
          <cell r="F5211">
            <v>33546.35</v>
          </cell>
          <cell r="G5211">
            <v>0</v>
          </cell>
          <cell r="I5211">
            <v>0</v>
          </cell>
          <cell r="J5211">
            <v>33546.35</v>
          </cell>
          <cell r="K5211">
            <v>42578</v>
          </cell>
        </row>
        <row r="5212">
          <cell r="F5212">
            <v>45298.79</v>
          </cell>
          <cell r="G5212">
            <v>0</v>
          </cell>
          <cell r="I5212">
            <v>0</v>
          </cell>
          <cell r="J5212">
            <v>45298.79</v>
          </cell>
          <cell r="K5212">
            <v>39150</v>
          </cell>
        </row>
        <row r="5213">
          <cell r="F5213">
            <v>0</v>
          </cell>
          <cell r="G5213">
            <v>0</v>
          </cell>
          <cell r="I5213">
            <v>0</v>
          </cell>
          <cell r="J5213">
            <v>0</v>
          </cell>
          <cell r="K5213">
            <v>687</v>
          </cell>
        </row>
        <row r="5214">
          <cell r="F5214">
            <v>190.91</v>
          </cell>
          <cell r="G5214">
            <v>0</v>
          </cell>
          <cell r="I5214">
            <v>0</v>
          </cell>
          <cell r="J5214">
            <v>190.91</v>
          </cell>
          <cell r="K5214">
            <v>0</v>
          </cell>
        </row>
        <row r="5215">
          <cell r="F5215">
            <v>0</v>
          </cell>
          <cell r="G5215">
            <v>0</v>
          </cell>
          <cell r="I5215">
            <v>0</v>
          </cell>
          <cell r="J5215">
            <v>0</v>
          </cell>
          <cell r="K5215">
            <v>0</v>
          </cell>
        </row>
        <row r="5216">
          <cell r="F5216">
            <v>6750.96</v>
          </cell>
          <cell r="G5216">
            <v>0</v>
          </cell>
          <cell r="I5216">
            <v>0</v>
          </cell>
          <cell r="J5216">
            <v>6750.96</v>
          </cell>
          <cell r="K5216">
            <v>13186</v>
          </cell>
        </row>
        <row r="5217">
          <cell r="F5217">
            <v>1240005.49</v>
          </cell>
          <cell r="G5217">
            <v>0</v>
          </cell>
          <cell r="I5217">
            <v>0</v>
          </cell>
          <cell r="J5217">
            <v>1240005.49</v>
          </cell>
          <cell r="K5217">
            <v>934634</v>
          </cell>
        </row>
        <row r="5218">
          <cell r="F5218">
            <v>62065.09</v>
          </cell>
          <cell r="G5218">
            <v>0</v>
          </cell>
          <cell r="I5218">
            <v>0</v>
          </cell>
          <cell r="J5218">
            <v>62065.09</v>
          </cell>
          <cell r="K5218">
            <v>35796</v>
          </cell>
        </row>
        <row r="5219">
          <cell r="F5219">
            <v>17153.91</v>
          </cell>
          <cell r="G5219">
            <v>0</v>
          </cell>
          <cell r="I5219">
            <v>0</v>
          </cell>
          <cell r="J5219">
            <v>17153.91</v>
          </cell>
          <cell r="K5219">
            <v>7037</v>
          </cell>
        </row>
        <row r="5220">
          <cell r="F5220">
            <v>152.94</v>
          </cell>
          <cell r="G5220">
            <v>0</v>
          </cell>
          <cell r="I5220">
            <v>0</v>
          </cell>
          <cell r="J5220">
            <v>152.94</v>
          </cell>
          <cell r="K5220">
            <v>133</v>
          </cell>
        </row>
        <row r="5221">
          <cell r="F5221">
            <v>110899.21</v>
          </cell>
          <cell r="G5221">
            <v>0</v>
          </cell>
          <cell r="I5221">
            <v>0</v>
          </cell>
          <cell r="J5221">
            <v>110899.21</v>
          </cell>
          <cell r="K5221">
            <v>25850</v>
          </cell>
        </row>
        <row r="5222">
          <cell r="F5222">
            <v>0</v>
          </cell>
          <cell r="G5222">
            <v>0</v>
          </cell>
          <cell r="I5222">
            <v>0</v>
          </cell>
          <cell r="J5222">
            <v>0</v>
          </cell>
          <cell r="K5222">
            <v>144</v>
          </cell>
        </row>
        <row r="5223">
          <cell r="F5223">
            <v>137244.26999999999</v>
          </cell>
          <cell r="G5223">
            <v>0</v>
          </cell>
          <cell r="I5223">
            <v>0</v>
          </cell>
          <cell r="J5223">
            <v>137244.26999999999</v>
          </cell>
          <cell r="K5223">
            <v>107258</v>
          </cell>
        </row>
        <row r="5224">
          <cell r="F5224">
            <v>0</v>
          </cell>
          <cell r="G5224">
            <v>0</v>
          </cell>
          <cell r="I5224">
            <v>0</v>
          </cell>
          <cell r="J5224">
            <v>0</v>
          </cell>
          <cell r="K5224">
            <v>135793</v>
          </cell>
        </row>
        <row r="5225">
          <cell r="F5225">
            <v>0</v>
          </cell>
          <cell r="G5225">
            <v>0</v>
          </cell>
          <cell r="I5225">
            <v>0</v>
          </cell>
          <cell r="J5225">
            <v>0</v>
          </cell>
          <cell r="K5225">
            <v>4605</v>
          </cell>
        </row>
        <row r="5226">
          <cell r="F5226">
            <v>123953.17</v>
          </cell>
          <cell r="G5226">
            <v>0</v>
          </cell>
          <cell r="I5226">
            <v>0</v>
          </cell>
          <cell r="J5226">
            <v>123953.17</v>
          </cell>
          <cell r="K5226">
            <v>87792</v>
          </cell>
        </row>
        <row r="5227">
          <cell r="F5227">
            <v>169097.57</v>
          </cell>
          <cell r="G5227">
            <v>0</v>
          </cell>
          <cell r="I5227">
            <v>0</v>
          </cell>
          <cell r="J5227">
            <v>169097.57</v>
          </cell>
          <cell r="K5227">
            <v>94784</v>
          </cell>
        </row>
        <row r="5228">
          <cell r="F5228">
            <v>138367.66</v>
          </cell>
          <cell r="G5228">
            <v>0</v>
          </cell>
          <cell r="I5228">
            <v>0</v>
          </cell>
          <cell r="J5228">
            <v>138367.66</v>
          </cell>
          <cell r="K5228">
            <v>98439</v>
          </cell>
        </row>
        <row r="5229">
          <cell r="F5229">
            <v>424114.44</v>
          </cell>
          <cell r="G5229">
            <v>0</v>
          </cell>
          <cell r="I5229">
            <v>0</v>
          </cell>
          <cell r="J5229">
            <v>424114.44</v>
          </cell>
          <cell r="K5229">
            <v>307530</v>
          </cell>
        </row>
        <row r="5230">
          <cell r="F5230">
            <v>162228.76999999999</v>
          </cell>
          <cell r="G5230">
            <v>0</v>
          </cell>
          <cell r="I5230">
            <v>0</v>
          </cell>
          <cell r="J5230">
            <v>162228.76999999999</v>
          </cell>
          <cell r="K5230">
            <v>99342</v>
          </cell>
        </row>
        <row r="5231">
          <cell r="F5231">
            <v>6236.29</v>
          </cell>
          <cell r="G5231">
            <v>0</v>
          </cell>
          <cell r="I5231">
            <v>0</v>
          </cell>
          <cell r="J5231">
            <v>6236.29</v>
          </cell>
          <cell r="K5231">
            <v>4169</v>
          </cell>
        </row>
        <row r="5232">
          <cell r="F5232">
            <v>9309</v>
          </cell>
          <cell r="G5232">
            <v>0</v>
          </cell>
          <cell r="I5232">
            <v>0</v>
          </cell>
          <cell r="J5232">
            <v>9309</v>
          </cell>
          <cell r="K5232">
            <v>4700</v>
          </cell>
        </row>
        <row r="5233">
          <cell r="F5233">
            <v>63438.8</v>
          </cell>
          <cell r="G5233">
            <v>0</v>
          </cell>
          <cell r="I5233">
            <v>0</v>
          </cell>
          <cell r="J5233">
            <v>63438.8</v>
          </cell>
          <cell r="K5233">
            <v>32533</v>
          </cell>
        </row>
        <row r="5234">
          <cell r="F5234">
            <v>5780.78</v>
          </cell>
          <cell r="G5234">
            <v>0</v>
          </cell>
          <cell r="I5234">
            <v>0</v>
          </cell>
          <cell r="J5234">
            <v>5780.78</v>
          </cell>
          <cell r="K5234">
            <v>4896</v>
          </cell>
        </row>
        <row r="5235">
          <cell r="F5235">
            <v>56816.03</v>
          </cell>
          <cell r="G5235">
            <v>0</v>
          </cell>
          <cell r="I5235">
            <v>0</v>
          </cell>
          <cell r="J5235">
            <v>56816.03</v>
          </cell>
          <cell r="K5235">
            <v>30754</v>
          </cell>
        </row>
        <row r="5236">
          <cell r="F5236">
            <v>8822.73</v>
          </cell>
          <cell r="G5236">
            <v>0</v>
          </cell>
          <cell r="I5236">
            <v>0</v>
          </cell>
          <cell r="J5236">
            <v>8822.73</v>
          </cell>
          <cell r="K5236">
            <v>9038</v>
          </cell>
        </row>
        <row r="5237">
          <cell r="F5237">
            <v>11050.72</v>
          </cell>
          <cell r="G5237">
            <v>0</v>
          </cell>
          <cell r="I5237">
            <v>0</v>
          </cell>
          <cell r="J5237">
            <v>11050.72</v>
          </cell>
          <cell r="K5237">
            <v>5386</v>
          </cell>
        </row>
        <row r="5238">
          <cell r="F5238">
            <v>1400.7</v>
          </cell>
          <cell r="G5238">
            <v>0</v>
          </cell>
          <cell r="I5238">
            <v>0</v>
          </cell>
          <cell r="J5238">
            <v>1400.7</v>
          </cell>
          <cell r="K5238">
            <v>1826</v>
          </cell>
        </row>
        <row r="5239">
          <cell r="F5239">
            <v>18853.36</v>
          </cell>
          <cell r="G5239">
            <v>0</v>
          </cell>
          <cell r="I5239">
            <v>0</v>
          </cell>
          <cell r="J5239">
            <v>18853.36</v>
          </cell>
          <cell r="K5239">
            <v>12128</v>
          </cell>
        </row>
        <row r="5240">
          <cell r="F5240">
            <v>10212.629999999999</v>
          </cell>
          <cell r="G5240">
            <v>0</v>
          </cell>
          <cell r="I5240">
            <v>0</v>
          </cell>
          <cell r="J5240">
            <v>10212.629999999999</v>
          </cell>
          <cell r="K5240">
            <v>55783</v>
          </cell>
        </row>
        <row r="5241">
          <cell r="F5241">
            <v>0</v>
          </cell>
          <cell r="G5241">
            <v>0</v>
          </cell>
          <cell r="I5241">
            <v>0</v>
          </cell>
          <cell r="J5241">
            <v>0</v>
          </cell>
          <cell r="K5241">
            <v>21760</v>
          </cell>
        </row>
        <row r="5242">
          <cell r="F5242">
            <v>23630.83</v>
          </cell>
          <cell r="G5242">
            <v>0</v>
          </cell>
          <cell r="I5242">
            <v>0</v>
          </cell>
          <cell r="J5242">
            <v>23630.83</v>
          </cell>
          <cell r="K5242">
            <v>0</v>
          </cell>
        </row>
        <row r="5243">
          <cell r="F5243">
            <v>20562.48</v>
          </cell>
          <cell r="G5243">
            <v>0</v>
          </cell>
          <cell r="I5243">
            <v>0</v>
          </cell>
          <cell r="J5243">
            <v>20562.48</v>
          </cell>
          <cell r="K5243">
            <v>1114</v>
          </cell>
        </row>
        <row r="5244">
          <cell r="F5244">
            <v>2834.48</v>
          </cell>
          <cell r="G5244">
            <v>0</v>
          </cell>
          <cell r="I5244">
            <v>0</v>
          </cell>
          <cell r="J5244">
            <v>2834.48</v>
          </cell>
          <cell r="K5244">
            <v>2564</v>
          </cell>
        </row>
        <row r="5245">
          <cell r="F5245">
            <v>2323.3000000000002</v>
          </cell>
          <cell r="G5245">
            <v>0</v>
          </cell>
          <cell r="I5245">
            <v>0</v>
          </cell>
          <cell r="J5245">
            <v>2323.3000000000002</v>
          </cell>
          <cell r="K5245">
            <v>7635</v>
          </cell>
        </row>
        <row r="5246">
          <cell r="F5246">
            <v>2958.02</v>
          </cell>
          <cell r="G5246">
            <v>0</v>
          </cell>
          <cell r="I5246">
            <v>0</v>
          </cell>
          <cell r="J5246">
            <v>2958.02</v>
          </cell>
          <cell r="K5246">
            <v>19924</v>
          </cell>
        </row>
        <row r="5247">
          <cell r="F5247">
            <v>16552.88</v>
          </cell>
          <cell r="G5247">
            <v>0</v>
          </cell>
          <cell r="I5247">
            <v>0</v>
          </cell>
          <cell r="J5247">
            <v>16552.88</v>
          </cell>
          <cell r="K5247">
            <v>24838</v>
          </cell>
        </row>
        <row r="5248">
          <cell r="F5248">
            <v>900</v>
          </cell>
          <cell r="G5248">
            <v>0</v>
          </cell>
          <cell r="I5248">
            <v>0</v>
          </cell>
          <cell r="J5248">
            <v>900</v>
          </cell>
          <cell r="K5248">
            <v>0</v>
          </cell>
        </row>
        <row r="5249">
          <cell r="F5249">
            <v>5796.2</v>
          </cell>
          <cell r="G5249">
            <v>0</v>
          </cell>
          <cell r="I5249">
            <v>0</v>
          </cell>
          <cell r="J5249">
            <v>5796.2</v>
          </cell>
          <cell r="K5249">
            <v>8241</v>
          </cell>
        </row>
        <row r="5250">
          <cell r="F5250">
            <v>192663.3</v>
          </cell>
          <cell r="G5250">
            <v>0</v>
          </cell>
          <cell r="I5250">
            <v>0</v>
          </cell>
          <cell r="J5250">
            <v>192663.3</v>
          </cell>
          <cell r="K5250">
            <v>1029</v>
          </cell>
        </row>
        <row r="5251">
          <cell r="F5251">
            <v>29431.57</v>
          </cell>
          <cell r="G5251">
            <v>0</v>
          </cell>
          <cell r="I5251">
            <v>0</v>
          </cell>
          <cell r="J5251">
            <v>29431.57</v>
          </cell>
          <cell r="K5251">
            <v>0</v>
          </cell>
        </row>
        <row r="5252">
          <cell r="F5252">
            <v>34511.69</v>
          </cell>
          <cell r="G5252">
            <v>0</v>
          </cell>
          <cell r="I5252">
            <v>0</v>
          </cell>
          <cell r="J5252">
            <v>34511.69</v>
          </cell>
          <cell r="K5252">
            <v>83007</v>
          </cell>
        </row>
        <row r="5253">
          <cell r="F5253">
            <v>19479.11</v>
          </cell>
          <cell r="G5253">
            <v>0</v>
          </cell>
          <cell r="I5253">
            <v>0</v>
          </cell>
          <cell r="J5253">
            <v>19479.11</v>
          </cell>
          <cell r="K5253">
            <v>6146</v>
          </cell>
        </row>
        <row r="5254">
          <cell r="F5254">
            <v>95762.01</v>
          </cell>
          <cell r="G5254">
            <v>0</v>
          </cell>
          <cell r="I5254">
            <v>0</v>
          </cell>
          <cell r="J5254">
            <v>95762.01</v>
          </cell>
          <cell r="K5254">
            <v>58129</v>
          </cell>
        </row>
        <row r="5255">
          <cell r="F5255">
            <v>26347.79</v>
          </cell>
          <cell r="G5255">
            <v>0</v>
          </cell>
          <cell r="I5255">
            <v>0</v>
          </cell>
          <cell r="J5255">
            <v>26347.79</v>
          </cell>
          <cell r="K5255">
            <v>22894</v>
          </cell>
        </row>
        <row r="5256">
          <cell r="F5256">
            <v>4931.8100000000004</v>
          </cell>
          <cell r="G5256">
            <v>0</v>
          </cell>
          <cell r="I5256">
            <v>0</v>
          </cell>
          <cell r="J5256">
            <v>4931.8100000000004</v>
          </cell>
          <cell r="K5256">
            <v>5853</v>
          </cell>
        </row>
        <row r="5257">
          <cell r="F5257">
            <v>37697.410000000003</v>
          </cell>
          <cell r="G5257">
            <v>0</v>
          </cell>
          <cell r="I5257">
            <v>0</v>
          </cell>
          <cell r="J5257">
            <v>37697.410000000003</v>
          </cell>
          <cell r="K5257">
            <v>27915</v>
          </cell>
        </row>
        <row r="5258">
          <cell r="F5258">
            <v>2959.5</v>
          </cell>
          <cell r="G5258">
            <v>0</v>
          </cell>
          <cell r="I5258">
            <v>0</v>
          </cell>
          <cell r="J5258">
            <v>2959.5</v>
          </cell>
          <cell r="K5258">
            <v>21297</v>
          </cell>
        </row>
        <row r="5259">
          <cell r="F5259">
            <v>1383</v>
          </cell>
          <cell r="G5259">
            <v>0</v>
          </cell>
          <cell r="I5259">
            <v>0</v>
          </cell>
          <cell r="J5259">
            <v>1383</v>
          </cell>
          <cell r="K5259">
            <v>1016</v>
          </cell>
        </row>
        <row r="5260">
          <cell r="F5260">
            <v>46249.3</v>
          </cell>
          <cell r="G5260">
            <v>0</v>
          </cell>
          <cell r="I5260">
            <v>0</v>
          </cell>
          <cell r="J5260">
            <v>46249.3</v>
          </cell>
          <cell r="K5260">
            <v>28956</v>
          </cell>
        </row>
        <row r="5261">
          <cell r="F5261">
            <v>91202.54</v>
          </cell>
          <cell r="G5261">
            <v>0</v>
          </cell>
          <cell r="I5261">
            <v>0</v>
          </cell>
          <cell r="J5261">
            <v>91202.54</v>
          </cell>
          <cell r="K5261">
            <v>0</v>
          </cell>
        </row>
        <row r="5262">
          <cell r="F5262">
            <v>414913.72</v>
          </cell>
          <cell r="G5262">
            <v>0</v>
          </cell>
          <cell r="I5262">
            <v>0</v>
          </cell>
          <cell r="J5262">
            <v>414913.72</v>
          </cell>
          <cell r="K5262">
            <v>206272</v>
          </cell>
        </row>
        <row r="5263">
          <cell r="F5263">
            <v>27842.7</v>
          </cell>
          <cell r="G5263">
            <v>0</v>
          </cell>
          <cell r="I5263">
            <v>0</v>
          </cell>
          <cell r="J5263">
            <v>27842.7</v>
          </cell>
          <cell r="K5263">
            <v>2499</v>
          </cell>
        </row>
        <row r="5264">
          <cell r="F5264">
            <v>40487.050000000003</v>
          </cell>
          <cell r="G5264">
            <v>0</v>
          </cell>
          <cell r="I5264">
            <v>0</v>
          </cell>
          <cell r="J5264">
            <v>40487.050000000003</v>
          </cell>
          <cell r="K5264">
            <v>22788</v>
          </cell>
        </row>
        <row r="5265">
          <cell r="F5265">
            <v>1209.49</v>
          </cell>
          <cell r="G5265">
            <v>0</v>
          </cell>
          <cell r="I5265">
            <v>0</v>
          </cell>
          <cell r="J5265">
            <v>1209.49</v>
          </cell>
          <cell r="K5265">
            <v>1704</v>
          </cell>
        </row>
        <row r="5266">
          <cell r="F5266">
            <v>117888.18</v>
          </cell>
          <cell r="G5266">
            <v>0</v>
          </cell>
          <cell r="I5266">
            <v>0</v>
          </cell>
          <cell r="J5266">
            <v>117888.18</v>
          </cell>
          <cell r="K5266">
            <v>84827</v>
          </cell>
        </row>
        <row r="5267">
          <cell r="F5267">
            <v>10478.6</v>
          </cell>
          <cell r="G5267">
            <v>0</v>
          </cell>
          <cell r="I5267">
            <v>0</v>
          </cell>
          <cell r="J5267">
            <v>10478.6</v>
          </cell>
          <cell r="K5267">
            <v>4950</v>
          </cell>
        </row>
        <row r="5268">
          <cell r="F5268">
            <v>87599.99</v>
          </cell>
          <cell r="G5268">
            <v>0</v>
          </cell>
          <cell r="I5268">
            <v>0</v>
          </cell>
          <cell r="J5268">
            <v>87599.99</v>
          </cell>
          <cell r="K5268">
            <v>59231</v>
          </cell>
        </row>
        <row r="5269">
          <cell r="F5269">
            <v>20197.11</v>
          </cell>
          <cell r="G5269">
            <v>0</v>
          </cell>
          <cell r="I5269">
            <v>0</v>
          </cell>
          <cell r="J5269">
            <v>20197.11</v>
          </cell>
          <cell r="K5269">
            <v>12415</v>
          </cell>
        </row>
        <row r="5270">
          <cell r="F5270">
            <v>15531.69</v>
          </cell>
          <cell r="G5270">
            <v>0</v>
          </cell>
          <cell r="I5270">
            <v>0</v>
          </cell>
          <cell r="J5270">
            <v>15531.69</v>
          </cell>
          <cell r="K5270">
            <v>20949</v>
          </cell>
        </row>
        <row r="5271">
          <cell r="F5271">
            <v>8659.6200000000008</v>
          </cell>
          <cell r="G5271">
            <v>0</v>
          </cell>
          <cell r="I5271">
            <v>0</v>
          </cell>
          <cell r="J5271">
            <v>8659.6200000000008</v>
          </cell>
          <cell r="K5271">
            <v>7154</v>
          </cell>
        </row>
        <row r="5272">
          <cell r="F5272">
            <v>182074.95</v>
          </cell>
          <cell r="G5272">
            <v>0</v>
          </cell>
          <cell r="I5272">
            <v>0</v>
          </cell>
          <cell r="J5272">
            <v>182074.95</v>
          </cell>
          <cell r="K5272">
            <v>117987</v>
          </cell>
        </row>
        <row r="5273">
          <cell r="F5273">
            <v>-39855.31</v>
          </cell>
          <cell r="G5273">
            <v>0</v>
          </cell>
          <cell r="I5273">
            <v>0</v>
          </cell>
          <cell r="J5273">
            <v>-39855.31</v>
          </cell>
          <cell r="K5273">
            <v>756124</v>
          </cell>
        </row>
        <row r="5274">
          <cell r="F5274">
            <v>4164.21</v>
          </cell>
          <cell r="G5274">
            <v>0</v>
          </cell>
          <cell r="I5274">
            <v>0</v>
          </cell>
          <cell r="J5274">
            <v>4164.21</v>
          </cell>
          <cell r="K5274">
            <v>7477</v>
          </cell>
        </row>
        <row r="5275">
          <cell r="F5275">
            <v>3653.81</v>
          </cell>
          <cell r="G5275">
            <v>0</v>
          </cell>
          <cell r="I5275">
            <v>0</v>
          </cell>
          <cell r="J5275">
            <v>3653.81</v>
          </cell>
          <cell r="K5275">
            <v>2528</v>
          </cell>
        </row>
        <row r="5276">
          <cell r="F5276">
            <v>4196.16</v>
          </cell>
          <cell r="G5276">
            <v>0</v>
          </cell>
          <cell r="I5276">
            <v>0</v>
          </cell>
          <cell r="J5276">
            <v>4196.16</v>
          </cell>
          <cell r="K5276">
            <v>1372</v>
          </cell>
        </row>
        <row r="5277">
          <cell r="F5277">
            <v>17718.919999999998</v>
          </cell>
          <cell r="G5277">
            <v>0</v>
          </cell>
          <cell r="I5277">
            <v>0</v>
          </cell>
          <cell r="J5277">
            <v>17718.919999999998</v>
          </cell>
          <cell r="K5277">
            <v>3030</v>
          </cell>
        </row>
        <row r="5278">
          <cell r="F5278">
            <v>10737.77</v>
          </cell>
          <cell r="G5278">
            <v>0</v>
          </cell>
          <cell r="I5278">
            <v>0</v>
          </cell>
          <cell r="J5278">
            <v>10737.77</v>
          </cell>
          <cell r="K5278">
            <v>4199</v>
          </cell>
        </row>
        <row r="5279">
          <cell r="F5279">
            <v>12240</v>
          </cell>
          <cell r="G5279">
            <v>0</v>
          </cell>
          <cell r="I5279">
            <v>0</v>
          </cell>
          <cell r="J5279">
            <v>12240</v>
          </cell>
          <cell r="K5279">
            <v>27535</v>
          </cell>
        </row>
        <row r="5280">
          <cell r="F5280">
            <v>2398.3000000000002</v>
          </cell>
          <cell r="G5280">
            <v>0</v>
          </cell>
          <cell r="I5280">
            <v>0</v>
          </cell>
          <cell r="J5280">
            <v>2398.3000000000002</v>
          </cell>
          <cell r="K5280">
            <v>350</v>
          </cell>
        </row>
        <row r="5281">
          <cell r="F5281">
            <v>27168.02</v>
          </cell>
          <cell r="G5281">
            <v>0</v>
          </cell>
          <cell r="I5281">
            <v>0</v>
          </cell>
          <cell r="J5281">
            <v>27168.02</v>
          </cell>
          <cell r="K5281">
            <v>12881</v>
          </cell>
        </row>
        <row r="5282">
          <cell r="F5282">
            <v>4179.42</v>
          </cell>
          <cell r="G5282">
            <v>0</v>
          </cell>
          <cell r="I5282">
            <v>0</v>
          </cell>
          <cell r="J5282">
            <v>4179.42</v>
          </cell>
          <cell r="K5282">
            <v>23487</v>
          </cell>
        </row>
        <row r="5283">
          <cell r="F5283">
            <v>0</v>
          </cell>
          <cell r="G5283">
            <v>0</v>
          </cell>
          <cell r="I5283">
            <v>0</v>
          </cell>
          <cell r="J5283">
            <v>0</v>
          </cell>
          <cell r="K5283">
            <v>2000</v>
          </cell>
        </row>
        <row r="5284">
          <cell r="F5284">
            <v>30709.7</v>
          </cell>
          <cell r="G5284">
            <v>0</v>
          </cell>
          <cell r="I5284">
            <v>0</v>
          </cell>
          <cell r="J5284">
            <v>30709.7</v>
          </cell>
          <cell r="K5284">
            <v>50049</v>
          </cell>
        </row>
        <row r="5285">
          <cell r="F5285">
            <v>687065.06</v>
          </cell>
          <cell r="G5285">
            <v>0</v>
          </cell>
          <cell r="I5285">
            <v>0</v>
          </cell>
          <cell r="J5285">
            <v>687065.06</v>
          </cell>
          <cell r="K5285">
            <v>469544</v>
          </cell>
        </row>
        <row r="5286">
          <cell r="F5286">
            <v>520416.36</v>
          </cell>
          <cell r="G5286">
            <v>0</v>
          </cell>
          <cell r="I5286">
            <v>0</v>
          </cell>
          <cell r="J5286">
            <v>520416.36</v>
          </cell>
          <cell r="K5286">
            <v>313484</v>
          </cell>
        </row>
        <row r="5287">
          <cell r="F5287">
            <v>13252.48</v>
          </cell>
          <cell r="G5287">
            <v>0</v>
          </cell>
          <cell r="I5287">
            <v>0</v>
          </cell>
          <cell r="J5287">
            <v>13252.48</v>
          </cell>
          <cell r="K5287">
            <v>0</v>
          </cell>
        </row>
        <row r="5288">
          <cell r="F5288">
            <v>4536.0600000000004</v>
          </cell>
          <cell r="G5288">
            <v>0</v>
          </cell>
          <cell r="I5288">
            <v>0</v>
          </cell>
          <cell r="J5288">
            <v>4536.0600000000004</v>
          </cell>
          <cell r="K5288">
            <v>0</v>
          </cell>
        </row>
        <row r="5289">
          <cell r="F5289">
            <v>651.53</v>
          </cell>
          <cell r="G5289">
            <v>0</v>
          </cell>
          <cell r="I5289">
            <v>0</v>
          </cell>
          <cell r="J5289">
            <v>651.53</v>
          </cell>
          <cell r="K5289">
            <v>0</v>
          </cell>
        </row>
        <row r="5290">
          <cell r="F5290">
            <v>32118.44</v>
          </cell>
          <cell r="G5290">
            <v>0</v>
          </cell>
          <cell r="I5290">
            <v>0</v>
          </cell>
          <cell r="J5290">
            <v>32118.44</v>
          </cell>
          <cell r="K5290">
            <v>13043</v>
          </cell>
        </row>
        <row r="5291">
          <cell r="F5291">
            <v>243778.05</v>
          </cell>
          <cell r="G5291">
            <v>0</v>
          </cell>
          <cell r="I5291">
            <v>0</v>
          </cell>
          <cell r="J5291">
            <v>243778.05</v>
          </cell>
          <cell r="K5291">
            <v>0</v>
          </cell>
        </row>
        <row r="5292">
          <cell r="F5292">
            <v>70687.59</v>
          </cell>
          <cell r="G5292">
            <v>0</v>
          </cell>
          <cell r="I5292">
            <v>0</v>
          </cell>
          <cell r="J5292">
            <v>70687.59</v>
          </cell>
          <cell r="K5292">
            <v>59090</v>
          </cell>
        </row>
        <row r="5293">
          <cell r="F5293">
            <v>103962.58</v>
          </cell>
          <cell r="G5293">
            <v>0</v>
          </cell>
          <cell r="I5293">
            <v>0</v>
          </cell>
          <cell r="J5293">
            <v>103962.58</v>
          </cell>
          <cell r="K5293">
            <v>61459</v>
          </cell>
        </row>
        <row r="5294">
          <cell r="F5294">
            <v>0</v>
          </cell>
          <cell r="G5294">
            <v>0</v>
          </cell>
          <cell r="I5294">
            <v>0</v>
          </cell>
          <cell r="J5294">
            <v>0</v>
          </cell>
          <cell r="K5294">
            <v>96</v>
          </cell>
        </row>
        <row r="5295">
          <cell r="F5295">
            <v>250717.1</v>
          </cell>
          <cell r="G5295">
            <v>0</v>
          </cell>
          <cell r="I5295">
            <v>0</v>
          </cell>
          <cell r="J5295">
            <v>250717.1</v>
          </cell>
          <cell r="K5295">
            <v>143442</v>
          </cell>
        </row>
        <row r="5296">
          <cell r="F5296">
            <v>128118.83</v>
          </cell>
          <cell r="G5296">
            <v>0</v>
          </cell>
          <cell r="I5296">
            <v>0</v>
          </cell>
          <cell r="J5296">
            <v>128118.83</v>
          </cell>
          <cell r="K5296">
            <v>497745</v>
          </cell>
        </row>
        <row r="5297">
          <cell r="F5297">
            <v>104953.89</v>
          </cell>
          <cell r="G5297">
            <v>0</v>
          </cell>
          <cell r="I5297">
            <v>0</v>
          </cell>
          <cell r="J5297">
            <v>104953.89</v>
          </cell>
          <cell r="K5297">
            <v>79575</v>
          </cell>
        </row>
        <row r="5298">
          <cell r="F5298">
            <v>3882</v>
          </cell>
          <cell r="G5298">
            <v>0</v>
          </cell>
          <cell r="I5298">
            <v>0</v>
          </cell>
          <cell r="J5298">
            <v>3882</v>
          </cell>
          <cell r="K5298">
            <v>-536</v>
          </cell>
        </row>
        <row r="5299">
          <cell r="F5299">
            <v>326432.03000000003</v>
          </cell>
          <cell r="G5299">
            <v>0</v>
          </cell>
          <cell r="I5299">
            <v>0</v>
          </cell>
          <cell r="J5299">
            <v>326432.03000000003</v>
          </cell>
          <cell r="K5299">
            <v>255894</v>
          </cell>
        </row>
        <row r="5300">
          <cell r="F5300">
            <v>5471.63</v>
          </cell>
          <cell r="G5300">
            <v>0</v>
          </cell>
          <cell r="I5300">
            <v>0</v>
          </cell>
          <cell r="J5300">
            <v>5471.63</v>
          </cell>
          <cell r="K5300">
            <v>28320</v>
          </cell>
        </row>
        <row r="5301">
          <cell r="F5301">
            <v>528663.42000000004</v>
          </cell>
          <cell r="G5301">
            <v>0</v>
          </cell>
          <cell r="I5301">
            <v>0</v>
          </cell>
          <cell r="J5301">
            <v>528663.42000000004</v>
          </cell>
          <cell r="K5301">
            <v>380130</v>
          </cell>
        </row>
        <row r="5302">
          <cell r="F5302">
            <v>162045.07999999999</v>
          </cell>
          <cell r="G5302">
            <v>0</v>
          </cell>
          <cell r="I5302">
            <v>0</v>
          </cell>
          <cell r="J5302">
            <v>162045.07999999999</v>
          </cell>
          <cell r="K5302">
            <v>95204</v>
          </cell>
        </row>
        <row r="5303">
          <cell r="F5303">
            <v>38932.300000000003</v>
          </cell>
          <cell r="G5303">
            <v>0</v>
          </cell>
          <cell r="I5303">
            <v>0</v>
          </cell>
          <cell r="J5303">
            <v>38932.300000000003</v>
          </cell>
          <cell r="K5303">
            <v>33</v>
          </cell>
        </row>
        <row r="5304">
          <cell r="F5304">
            <v>16807.25</v>
          </cell>
          <cell r="G5304">
            <v>0</v>
          </cell>
          <cell r="I5304">
            <v>0</v>
          </cell>
          <cell r="J5304">
            <v>16807.25</v>
          </cell>
          <cell r="K5304">
            <v>9761</v>
          </cell>
        </row>
        <row r="5305">
          <cell r="F5305">
            <v>150</v>
          </cell>
          <cell r="G5305">
            <v>0</v>
          </cell>
          <cell r="I5305">
            <v>0</v>
          </cell>
          <cell r="J5305">
            <v>150</v>
          </cell>
          <cell r="K5305">
            <v>1743</v>
          </cell>
        </row>
        <row r="5306">
          <cell r="F5306">
            <v>0</v>
          </cell>
          <cell r="G5306">
            <v>0</v>
          </cell>
          <cell r="I5306">
            <v>0</v>
          </cell>
          <cell r="J5306">
            <v>0</v>
          </cell>
          <cell r="K5306">
            <v>1479</v>
          </cell>
        </row>
        <row r="5307">
          <cell r="F5307">
            <v>3988.14</v>
          </cell>
          <cell r="G5307">
            <v>0</v>
          </cell>
          <cell r="I5307">
            <v>0</v>
          </cell>
          <cell r="J5307">
            <v>3988.14</v>
          </cell>
          <cell r="K5307">
            <v>18723</v>
          </cell>
        </row>
        <row r="5308">
          <cell r="F5308">
            <v>2547.52</v>
          </cell>
          <cell r="G5308">
            <v>0</v>
          </cell>
          <cell r="I5308">
            <v>0</v>
          </cell>
          <cell r="J5308">
            <v>2547.52</v>
          </cell>
          <cell r="K5308">
            <v>614</v>
          </cell>
        </row>
        <row r="5309">
          <cell r="F5309">
            <v>6825.04</v>
          </cell>
          <cell r="G5309">
            <v>0</v>
          </cell>
          <cell r="I5309">
            <v>0</v>
          </cell>
          <cell r="J5309">
            <v>6825.04</v>
          </cell>
          <cell r="K5309">
            <v>36210</v>
          </cell>
        </row>
        <row r="5310">
          <cell r="F5310">
            <v>100</v>
          </cell>
          <cell r="G5310">
            <v>0</v>
          </cell>
          <cell r="I5310">
            <v>0</v>
          </cell>
          <cell r="J5310">
            <v>100</v>
          </cell>
          <cell r="K5310">
            <v>1998</v>
          </cell>
        </row>
        <row r="5311">
          <cell r="F5311">
            <v>44052.22</v>
          </cell>
          <cell r="G5311">
            <v>0</v>
          </cell>
          <cell r="I5311">
            <v>0</v>
          </cell>
          <cell r="J5311">
            <v>44052.22</v>
          </cell>
          <cell r="K5311">
            <v>17841</v>
          </cell>
        </row>
        <row r="5312">
          <cell r="F5312">
            <v>13641.3</v>
          </cell>
          <cell r="G5312">
            <v>0</v>
          </cell>
          <cell r="I5312">
            <v>0</v>
          </cell>
          <cell r="J5312">
            <v>13641.3</v>
          </cell>
          <cell r="K5312">
            <v>669120</v>
          </cell>
        </row>
        <row r="5313">
          <cell r="F5313">
            <v>0</v>
          </cell>
          <cell r="G5313">
            <v>0</v>
          </cell>
          <cell r="I5313">
            <v>0</v>
          </cell>
          <cell r="J5313">
            <v>0</v>
          </cell>
          <cell r="K5313">
            <v>5647750</v>
          </cell>
        </row>
        <row r="5314">
          <cell r="F5314">
            <v>0</v>
          </cell>
          <cell r="G5314">
            <v>0</v>
          </cell>
          <cell r="I5314">
            <v>0</v>
          </cell>
          <cell r="J5314">
            <v>0</v>
          </cell>
          <cell r="K5314">
            <v>110444</v>
          </cell>
        </row>
        <row r="5315">
          <cell r="F5315">
            <v>0</v>
          </cell>
          <cell r="G5315">
            <v>0</v>
          </cell>
          <cell r="I5315">
            <v>0</v>
          </cell>
          <cell r="J5315">
            <v>0</v>
          </cell>
          <cell r="K5315">
            <v>71379</v>
          </cell>
        </row>
        <row r="5316">
          <cell r="F5316">
            <v>0</v>
          </cell>
          <cell r="G5316">
            <v>0</v>
          </cell>
          <cell r="I5316">
            <v>0</v>
          </cell>
          <cell r="J5316">
            <v>0</v>
          </cell>
          <cell r="K5316">
            <v>179017</v>
          </cell>
        </row>
        <row r="5317">
          <cell r="F5317">
            <v>0</v>
          </cell>
          <cell r="G5317">
            <v>0</v>
          </cell>
          <cell r="I5317">
            <v>0</v>
          </cell>
          <cell r="J5317">
            <v>0</v>
          </cell>
          <cell r="K5317">
            <v>120535</v>
          </cell>
        </row>
        <row r="5318">
          <cell r="F5318">
            <v>0</v>
          </cell>
          <cell r="G5318">
            <v>0</v>
          </cell>
          <cell r="I5318">
            <v>0</v>
          </cell>
          <cell r="J5318">
            <v>0</v>
          </cell>
          <cell r="K5318">
            <v>248508</v>
          </cell>
        </row>
        <row r="5319">
          <cell r="F5319">
            <v>0</v>
          </cell>
          <cell r="G5319">
            <v>0</v>
          </cell>
          <cell r="I5319">
            <v>0</v>
          </cell>
          <cell r="J5319">
            <v>0</v>
          </cell>
          <cell r="K5319">
            <v>138895</v>
          </cell>
        </row>
        <row r="5320">
          <cell r="F5320">
            <v>0</v>
          </cell>
          <cell r="G5320">
            <v>0</v>
          </cell>
          <cell r="I5320">
            <v>0</v>
          </cell>
          <cell r="J5320">
            <v>0</v>
          </cell>
          <cell r="K5320">
            <v>456484</v>
          </cell>
        </row>
        <row r="5321">
          <cell r="F5321">
            <v>0</v>
          </cell>
          <cell r="G5321">
            <v>0</v>
          </cell>
          <cell r="I5321">
            <v>0</v>
          </cell>
          <cell r="J5321">
            <v>0</v>
          </cell>
          <cell r="K5321">
            <v>37262</v>
          </cell>
        </row>
        <row r="5322">
          <cell r="F5322">
            <v>0</v>
          </cell>
          <cell r="G5322">
            <v>0</v>
          </cell>
          <cell r="I5322">
            <v>0</v>
          </cell>
          <cell r="J5322">
            <v>0</v>
          </cell>
          <cell r="K5322">
            <v>507254</v>
          </cell>
        </row>
        <row r="5323">
          <cell r="F5323">
            <v>0</v>
          </cell>
          <cell r="G5323">
            <v>0</v>
          </cell>
          <cell r="I5323">
            <v>0</v>
          </cell>
          <cell r="J5323">
            <v>0</v>
          </cell>
          <cell r="K5323">
            <v>454091</v>
          </cell>
        </row>
        <row r="5324">
          <cell r="F5324">
            <v>0</v>
          </cell>
          <cell r="G5324">
            <v>0</v>
          </cell>
          <cell r="I5324">
            <v>0</v>
          </cell>
          <cell r="J5324">
            <v>0</v>
          </cell>
          <cell r="K5324">
            <v>189757</v>
          </cell>
        </row>
        <row r="5325">
          <cell r="F5325">
            <v>0</v>
          </cell>
          <cell r="G5325">
            <v>0</v>
          </cell>
          <cell r="I5325">
            <v>0</v>
          </cell>
          <cell r="J5325">
            <v>0</v>
          </cell>
          <cell r="K5325">
            <v>179685</v>
          </cell>
        </row>
        <row r="5326">
          <cell r="F5326">
            <v>0</v>
          </cell>
          <cell r="G5326">
            <v>0</v>
          </cell>
          <cell r="I5326">
            <v>0</v>
          </cell>
          <cell r="J5326">
            <v>0</v>
          </cell>
          <cell r="K5326">
            <v>44666</v>
          </cell>
        </row>
        <row r="5327">
          <cell r="F5327">
            <v>0</v>
          </cell>
          <cell r="G5327">
            <v>0</v>
          </cell>
          <cell r="I5327">
            <v>0</v>
          </cell>
          <cell r="J5327">
            <v>0</v>
          </cell>
          <cell r="K5327">
            <v>1031427</v>
          </cell>
        </row>
        <row r="5328">
          <cell r="F5328">
            <v>0</v>
          </cell>
          <cell r="G5328">
            <v>0</v>
          </cell>
          <cell r="I5328">
            <v>0</v>
          </cell>
          <cell r="J5328">
            <v>0</v>
          </cell>
          <cell r="K5328">
            <v>665700</v>
          </cell>
        </row>
        <row r="5329">
          <cell r="F5329">
            <v>0</v>
          </cell>
          <cell r="G5329">
            <v>0</v>
          </cell>
          <cell r="I5329">
            <v>0</v>
          </cell>
          <cell r="J5329">
            <v>0</v>
          </cell>
          <cell r="K5329">
            <v>474588</v>
          </cell>
        </row>
        <row r="5330">
          <cell r="F5330">
            <v>0</v>
          </cell>
          <cell r="G5330">
            <v>0</v>
          </cell>
          <cell r="I5330">
            <v>0</v>
          </cell>
          <cell r="J5330">
            <v>0</v>
          </cell>
          <cell r="K5330">
            <v>164361</v>
          </cell>
        </row>
        <row r="5331">
          <cell r="F5331">
            <v>0</v>
          </cell>
          <cell r="G5331">
            <v>0</v>
          </cell>
          <cell r="I5331">
            <v>0</v>
          </cell>
          <cell r="J5331">
            <v>0</v>
          </cell>
          <cell r="K5331">
            <v>759697</v>
          </cell>
        </row>
        <row r="5332">
          <cell r="F5332">
            <v>0</v>
          </cell>
          <cell r="G5332">
            <v>0</v>
          </cell>
          <cell r="I5332">
            <v>0</v>
          </cell>
          <cell r="J5332">
            <v>0</v>
          </cell>
          <cell r="K5332">
            <v>51234</v>
          </cell>
        </row>
        <row r="5333">
          <cell r="F5333">
            <v>0</v>
          </cell>
          <cell r="G5333">
            <v>0</v>
          </cell>
          <cell r="I5333">
            <v>0</v>
          </cell>
          <cell r="J5333">
            <v>0</v>
          </cell>
          <cell r="K5333">
            <v>5369</v>
          </cell>
        </row>
        <row r="5334">
          <cell r="F5334">
            <v>0</v>
          </cell>
          <cell r="G5334">
            <v>0</v>
          </cell>
          <cell r="I5334">
            <v>0</v>
          </cell>
          <cell r="J5334">
            <v>0</v>
          </cell>
          <cell r="K5334">
            <v>10557</v>
          </cell>
        </row>
        <row r="5335">
          <cell r="F5335">
            <v>0</v>
          </cell>
          <cell r="G5335">
            <v>0</v>
          </cell>
          <cell r="I5335">
            <v>0</v>
          </cell>
          <cell r="J5335">
            <v>0</v>
          </cell>
          <cell r="K5335">
            <v>-590</v>
          </cell>
        </row>
        <row r="5336">
          <cell r="F5336">
            <v>0</v>
          </cell>
          <cell r="G5336">
            <v>0</v>
          </cell>
          <cell r="I5336">
            <v>0</v>
          </cell>
          <cell r="J5336">
            <v>0</v>
          </cell>
          <cell r="K5336">
            <v>42155</v>
          </cell>
        </row>
        <row r="5337">
          <cell r="F5337">
            <v>0</v>
          </cell>
          <cell r="G5337">
            <v>0</v>
          </cell>
          <cell r="I5337">
            <v>0</v>
          </cell>
          <cell r="J5337">
            <v>0</v>
          </cell>
          <cell r="K5337">
            <v>33219</v>
          </cell>
        </row>
        <row r="5338">
          <cell r="F5338">
            <v>0</v>
          </cell>
          <cell r="G5338">
            <v>0</v>
          </cell>
          <cell r="I5338">
            <v>0</v>
          </cell>
          <cell r="J5338">
            <v>0</v>
          </cell>
          <cell r="K5338">
            <v>2128917</v>
          </cell>
        </row>
        <row r="5339">
          <cell r="F5339">
            <v>0</v>
          </cell>
          <cell r="G5339">
            <v>0</v>
          </cell>
          <cell r="I5339">
            <v>0</v>
          </cell>
          <cell r="J5339">
            <v>0</v>
          </cell>
          <cell r="K5339">
            <v>736718</v>
          </cell>
        </row>
        <row r="5340">
          <cell r="F5340">
            <v>0</v>
          </cell>
          <cell r="G5340">
            <v>0</v>
          </cell>
          <cell r="I5340">
            <v>0</v>
          </cell>
          <cell r="J5340">
            <v>0</v>
          </cell>
          <cell r="K5340">
            <v>97768</v>
          </cell>
        </row>
        <row r="5341">
          <cell r="F5341">
            <v>0</v>
          </cell>
          <cell r="G5341">
            <v>0</v>
          </cell>
          <cell r="I5341">
            <v>0</v>
          </cell>
          <cell r="J5341">
            <v>0</v>
          </cell>
          <cell r="K5341">
            <v>50790</v>
          </cell>
        </row>
        <row r="5342">
          <cell r="F5342">
            <v>0</v>
          </cell>
          <cell r="G5342">
            <v>0</v>
          </cell>
          <cell r="I5342">
            <v>0</v>
          </cell>
          <cell r="J5342">
            <v>0</v>
          </cell>
          <cell r="K5342">
            <v>182996</v>
          </cell>
        </row>
        <row r="5343">
          <cell r="F5343">
            <v>0</v>
          </cell>
          <cell r="G5343">
            <v>0</v>
          </cell>
          <cell r="I5343">
            <v>0</v>
          </cell>
          <cell r="J5343">
            <v>0</v>
          </cell>
          <cell r="K5343">
            <v>174978</v>
          </cell>
        </row>
        <row r="5344">
          <cell r="F5344">
            <v>0</v>
          </cell>
          <cell r="G5344">
            <v>0</v>
          </cell>
          <cell r="I5344">
            <v>0</v>
          </cell>
          <cell r="J5344">
            <v>0</v>
          </cell>
          <cell r="K5344">
            <v>46950</v>
          </cell>
        </row>
        <row r="5345">
          <cell r="F5345">
            <v>0</v>
          </cell>
          <cell r="G5345">
            <v>0</v>
          </cell>
          <cell r="I5345">
            <v>0</v>
          </cell>
          <cell r="J5345">
            <v>0</v>
          </cell>
          <cell r="K5345">
            <v>1500</v>
          </cell>
        </row>
        <row r="5346">
          <cell r="F5346">
            <v>0</v>
          </cell>
          <cell r="G5346">
            <v>0</v>
          </cell>
          <cell r="I5346">
            <v>0</v>
          </cell>
          <cell r="J5346">
            <v>0</v>
          </cell>
          <cell r="K5346">
            <v>331023</v>
          </cell>
        </row>
        <row r="5347">
          <cell r="F5347">
            <v>0</v>
          </cell>
          <cell r="G5347">
            <v>0</v>
          </cell>
          <cell r="I5347">
            <v>0</v>
          </cell>
          <cell r="J5347">
            <v>0</v>
          </cell>
          <cell r="K5347">
            <v>229</v>
          </cell>
        </row>
        <row r="5348">
          <cell r="F5348">
            <v>0</v>
          </cell>
          <cell r="G5348">
            <v>0</v>
          </cell>
          <cell r="I5348">
            <v>0</v>
          </cell>
          <cell r="J5348">
            <v>0</v>
          </cell>
          <cell r="K5348">
            <v>2501</v>
          </cell>
        </row>
        <row r="5349">
          <cell r="F5349">
            <v>0</v>
          </cell>
          <cell r="G5349">
            <v>0</v>
          </cell>
          <cell r="I5349">
            <v>0</v>
          </cell>
          <cell r="J5349">
            <v>0</v>
          </cell>
          <cell r="K5349">
            <v>4392</v>
          </cell>
        </row>
        <row r="5350">
          <cell r="F5350">
            <v>0</v>
          </cell>
          <cell r="G5350">
            <v>0</v>
          </cell>
          <cell r="I5350">
            <v>0</v>
          </cell>
          <cell r="J5350">
            <v>0</v>
          </cell>
          <cell r="K5350">
            <v>69649</v>
          </cell>
        </row>
        <row r="5351">
          <cell r="F5351">
            <v>0</v>
          </cell>
          <cell r="G5351">
            <v>0</v>
          </cell>
          <cell r="I5351">
            <v>0</v>
          </cell>
          <cell r="J5351">
            <v>0</v>
          </cell>
          <cell r="K5351">
            <v>165</v>
          </cell>
        </row>
        <row r="5352">
          <cell r="F5352">
            <v>0</v>
          </cell>
          <cell r="G5352">
            <v>0</v>
          </cell>
          <cell r="I5352">
            <v>0</v>
          </cell>
          <cell r="J5352">
            <v>0</v>
          </cell>
          <cell r="K5352">
            <v>46798</v>
          </cell>
        </row>
        <row r="5353">
          <cell r="F5353">
            <v>0</v>
          </cell>
          <cell r="G5353">
            <v>0</v>
          </cell>
          <cell r="I5353">
            <v>0</v>
          </cell>
          <cell r="J5353">
            <v>0</v>
          </cell>
          <cell r="K5353">
            <v>151129</v>
          </cell>
        </row>
        <row r="5354">
          <cell r="F5354">
            <v>0</v>
          </cell>
          <cell r="G5354">
            <v>0</v>
          </cell>
          <cell r="I5354">
            <v>0</v>
          </cell>
          <cell r="J5354">
            <v>0</v>
          </cell>
          <cell r="K5354">
            <v>13422</v>
          </cell>
        </row>
        <row r="5355">
          <cell r="F5355">
            <v>0</v>
          </cell>
          <cell r="G5355">
            <v>0</v>
          </cell>
          <cell r="I5355">
            <v>0</v>
          </cell>
          <cell r="J5355">
            <v>0</v>
          </cell>
          <cell r="K5355">
            <v>938565</v>
          </cell>
        </row>
        <row r="5356">
          <cell r="F5356">
            <v>0</v>
          </cell>
          <cell r="G5356">
            <v>0</v>
          </cell>
          <cell r="I5356">
            <v>0</v>
          </cell>
          <cell r="J5356">
            <v>0</v>
          </cell>
          <cell r="K5356">
            <v>29982</v>
          </cell>
        </row>
        <row r="5357">
          <cell r="F5357">
            <v>0</v>
          </cell>
          <cell r="G5357">
            <v>0</v>
          </cell>
          <cell r="I5357">
            <v>0</v>
          </cell>
          <cell r="J5357">
            <v>0</v>
          </cell>
          <cell r="K5357">
            <v>6607</v>
          </cell>
        </row>
        <row r="5358">
          <cell r="F5358">
            <v>0</v>
          </cell>
          <cell r="G5358">
            <v>0</v>
          </cell>
          <cell r="I5358">
            <v>0</v>
          </cell>
          <cell r="J5358">
            <v>0</v>
          </cell>
          <cell r="K5358">
            <v>20740</v>
          </cell>
        </row>
        <row r="5359">
          <cell r="F5359">
            <v>0</v>
          </cell>
          <cell r="G5359">
            <v>0</v>
          </cell>
          <cell r="I5359">
            <v>0</v>
          </cell>
          <cell r="J5359">
            <v>0</v>
          </cell>
          <cell r="K5359">
            <v>25148</v>
          </cell>
        </row>
        <row r="5360">
          <cell r="F5360">
            <v>0</v>
          </cell>
          <cell r="G5360">
            <v>0</v>
          </cell>
          <cell r="I5360">
            <v>0</v>
          </cell>
          <cell r="J5360">
            <v>0</v>
          </cell>
          <cell r="K5360">
            <v>26087</v>
          </cell>
        </row>
        <row r="5361">
          <cell r="F5361">
            <v>0</v>
          </cell>
          <cell r="G5361">
            <v>0</v>
          </cell>
          <cell r="I5361">
            <v>0</v>
          </cell>
          <cell r="J5361">
            <v>0</v>
          </cell>
          <cell r="K5361">
            <v>111410</v>
          </cell>
        </row>
        <row r="5362">
          <cell r="F5362">
            <v>0</v>
          </cell>
          <cell r="G5362">
            <v>0</v>
          </cell>
          <cell r="I5362">
            <v>0</v>
          </cell>
          <cell r="J5362">
            <v>0</v>
          </cell>
          <cell r="K5362">
            <v>21718</v>
          </cell>
        </row>
        <row r="5363">
          <cell r="F5363">
            <v>0</v>
          </cell>
          <cell r="G5363">
            <v>0</v>
          </cell>
          <cell r="I5363">
            <v>0</v>
          </cell>
          <cell r="J5363">
            <v>0</v>
          </cell>
          <cell r="K5363">
            <v>292969</v>
          </cell>
        </row>
        <row r="5364">
          <cell r="F5364">
            <v>0</v>
          </cell>
          <cell r="G5364">
            <v>0</v>
          </cell>
          <cell r="I5364">
            <v>0</v>
          </cell>
          <cell r="J5364">
            <v>0</v>
          </cell>
          <cell r="K5364">
            <v>199204</v>
          </cell>
        </row>
        <row r="5365">
          <cell r="F5365">
            <v>0</v>
          </cell>
          <cell r="G5365">
            <v>0</v>
          </cell>
          <cell r="I5365">
            <v>0</v>
          </cell>
          <cell r="J5365">
            <v>0</v>
          </cell>
          <cell r="K5365">
            <v>1113</v>
          </cell>
        </row>
        <row r="5366">
          <cell r="F5366">
            <v>0</v>
          </cell>
          <cell r="G5366">
            <v>0</v>
          </cell>
          <cell r="I5366">
            <v>0</v>
          </cell>
          <cell r="J5366">
            <v>0</v>
          </cell>
          <cell r="K5366">
            <v>64151</v>
          </cell>
        </row>
        <row r="5367">
          <cell r="F5367">
            <v>0</v>
          </cell>
          <cell r="G5367">
            <v>0</v>
          </cell>
          <cell r="I5367">
            <v>0</v>
          </cell>
          <cell r="J5367">
            <v>0</v>
          </cell>
          <cell r="K5367">
            <v>28961</v>
          </cell>
        </row>
        <row r="5368">
          <cell r="F5368">
            <v>0</v>
          </cell>
          <cell r="G5368">
            <v>0</v>
          </cell>
          <cell r="I5368">
            <v>0</v>
          </cell>
          <cell r="J5368">
            <v>0</v>
          </cell>
          <cell r="K5368">
            <v>134520</v>
          </cell>
        </row>
        <row r="5369">
          <cell r="F5369">
            <v>0</v>
          </cell>
          <cell r="G5369">
            <v>0</v>
          </cell>
          <cell r="I5369">
            <v>0</v>
          </cell>
          <cell r="J5369">
            <v>0</v>
          </cell>
          <cell r="K5369">
            <v>14544</v>
          </cell>
        </row>
        <row r="5370">
          <cell r="F5370">
            <v>0</v>
          </cell>
          <cell r="G5370">
            <v>0</v>
          </cell>
          <cell r="I5370">
            <v>0</v>
          </cell>
          <cell r="J5370">
            <v>0</v>
          </cell>
          <cell r="K5370">
            <v>519687</v>
          </cell>
        </row>
        <row r="5371">
          <cell r="F5371">
            <v>0</v>
          </cell>
          <cell r="G5371">
            <v>0</v>
          </cell>
          <cell r="I5371">
            <v>0</v>
          </cell>
          <cell r="J5371">
            <v>0</v>
          </cell>
          <cell r="K5371">
            <v>61744</v>
          </cell>
        </row>
        <row r="5372">
          <cell r="F5372">
            <v>0</v>
          </cell>
          <cell r="G5372">
            <v>0</v>
          </cell>
          <cell r="I5372">
            <v>0</v>
          </cell>
          <cell r="J5372">
            <v>0</v>
          </cell>
          <cell r="K5372">
            <v>6957</v>
          </cell>
        </row>
        <row r="5373">
          <cell r="F5373">
            <v>0</v>
          </cell>
          <cell r="G5373">
            <v>0</v>
          </cell>
          <cell r="I5373">
            <v>0</v>
          </cell>
          <cell r="J5373">
            <v>0</v>
          </cell>
          <cell r="K5373">
            <v>22965</v>
          </cell>
        </row>
        <row r="5374">
          <cell r="F5374">
            <v>0</v>
          </cell>
          <cell r="G5374">
            <v>0</v>
          </cell>
          <cell r="I5374">
            <v>0</v>
          </cell>
          <cell r="J5374">
            <v>0</v>
          </cell>
          <cell r="K5374">
            <v>244276</v>
          </cell>
        </row>
        <row r="5375">
          <cell r="F5375">
            <v>0</v>
          </cell>
          <cell r="G5375">
            <v>0</v>
          </cell>
          <cell r="I5375">
            <v>0</v>
          </cell>
          <cell r="J5375">
            <v>0</v>
          </cell>
          <cell r="K5375">
            <v>238347</v>
          </cell>
        </row>
        <row r="5376">
          <cell r="F5376">
            <v>0</v>
          </cell>
          <cell r="G5376">
            <v>0</v>
          </cell>
          <cell r="I5376">
            <v>0</v>
          </cell>
          <cell r="J5376">
            <v>0</v>
          </cell>
          <cell r="K5376">
            <v>1462429</v>
          </cell>
        </row>
        <row r="5377">
          <cell r="F5377">
            <v>0</v>
          </cell>
          <cell r="G5377">
            <v>0</v>
          </cell>
          <cell r="I5377">
            <v>0</v>
          </cell>
          <cell r="J5377">
            <v>0</v>
          </cell>
          <cell r="K5377">
            <v>21699</v>
          </cell>
        </row>
        <row r="5378">
          <cell r="F5378">
            <v>0</v>
          </cell>
          <cell r="G5378">
            <v>0</v>
          </cell>
          <cell r="I5378">
            <v>0</v>
          </cell>
          <cell r="J5378">
            <v>0</v>
          </cell>
          <cell r="K5378">
            <v>17901</v>
          </cell>
        </row>
        <row r="5379">
          <cell r="F5379">
            <v>0</v>
          </cell>
          <cell r="G5379">
            <v>0</v>
          </cell>
          <cell r="I5379">
            <v>0</v>
          </cell>
          <cell r="J5379">
            <v>0</v>
          </cell>
          <cell r="K5379">
            <v>72683</v>
          </cell>
        </row>
        <row r="5380">
          <cell r="F5380">
            <v>0</v>
          </cell>
          <cell r="G5380">
            <v>0</v>
          </cell>
          <cell r="I5380">
            <v>0</v>
          </cell>
          <cell r="J5380">
            <v>0</v>
          </cell>
          <cell r="K5380">
            <v>19653</v>
          </cell>
        </row>
        <row r="5381">
          <cell r="F5381">
            <v>0</v>
          </cell>
          <cell r="G5381">
            <v>0</v>
          </cell>
          <cell r="I5381">
            <v>0</v>
          </cell>
          <cell r="J5381">
            <v>0</v>
          </cell>
          <cell r="K5381">
            <v>18457</v>
          </cell>
        </row>
        <row r="5382">
          <cell r="F5382">
            <v>0</v>
          </cell>
          <cell r="G5382">
            <v>0</v>
          </cell>
          <cell r="I5382">
            <v>0</v>
          </cell>
          <cell r="J5382">
            <v>0</v>
          </cell>
          <cell r="K5382">
            <v>22696</v>
          </cell>
        </row>
        <row r="5383">
          <cell r="F5383">
            <v>0</v>
          </cell>
          <cell r="G5383">
            <v>0</v>
          </cell>
          <cell r="I5383">
            <v>0</v>
          </cell>
          <cell r="J5383">
            <v>0</v>
          </cell>
          <cell r="K5383">
            <v>36779</v>
          </cell>
        </row>
        <row r="5384">
          <cell r="F5384">
            <v>0</v>
          </cell>
          <cell r="G5384">
            <v>0</v>
          </cell>
          <cell r="I5384">
            <v>0</v>
          </cell>
          <cell r="J5384">
            <v>0</v>
          </cell>
          <cell r="K5384">
            <v>62849</v>
          </cell>
        </row>
        <row r="5385">
          <cell r="F5385">
            <v>0</v>
          </cell>
          <cell r="G5385">
            <v>0</v>
          </cell>
          <cell r="I5385">
            <v>0</v>
          </cell>
          <cell r="J5385">
            <v>0</v>
          </cell>
          <cell r="K5385">
            <v>289006</v>
          </cell>
        </row>
        <row r="5386">
          <cell r="F5386">
            <v>0</v>
          </cell>
          <cell r="G5386">
            <v>0</v>
          </cell>
          <cell r="I5386">
            <v>0</v>
          </cell>
          <cell r="J5386">
            <v>0</v>
          </cell>
          <cell r="K5386">
            <v>475</v>
          </cell>
        </row>
        <row r="5387">
          <cell r="F5387">
            <v>0</v>
          </cell>
          <cell r="G5387">
            <v>0</v>
          </cell>
          <cell r="I5387">
            <v>0</v>
          </cell>
          <cell r="J5387">
            <v>0</v>
          </cell>
          <cell r="K5387">
            <v>10703</v>
          </cell>
        </row>
        <row r="5388">
          <cell r="F5388">
            <v>0</v>
          </cell>
          <cell r="G5388">
            <v>0</v>
          </cell>
          <cell r="I5388">
            <v>0</v>
          </cell>
          <cell r="J5388">
            <v>0</v>
          </cell>
          <cell r="K5388">
            <v>106094</v>
          </cell>
        </row>
        <row r="5389">
          <cell r="F5389">
            <v>0</v>
          </cell>
          <cell r="G5389">
            <v>0</v>
          </cell>
          <cell r="I5389">
            <v>0</v>
          </cell>
          <cell r="J5389">
            <v>0</v>
          </cell>
          <cell r="K5389">
            <v>46034</v>
          </cell>
        </row>
        <row r="5390">
          <cell r="F5390">
            <v>0</v>
          </cell>
          <cell r="G5390">
            <v>0</v>
          </cell>
          <cell r="I5390">
            <v>0</v>
          </cell>
          <cell r="J5390">
            <v>0</v>
          </cell>
          <cell r="K5390">
            <v>30355</v>
          </cell>
        </row>
        <row r="5391">
          <cell r="F5391">
            <v>0</v>
          </cell>
          <cell r="G5391">
            <v>0</v>
          </cell>
          <cell r="I5391">
            <v>0</v>
          </cell>
          <cell r="J5391">
            <v>0</v>
          </cell>
          <cell r="K5391">
            <v>20314</v>
          </cell>
        </row>
        <row r="5392">
          <cell r="F5392">
            <v>0</v>
          </cell>
          <cell r="G5392">
            <v>0</v>
          </cell>
          <cell r="I5392">
            <v>0</v>
          </cell>
          <cell r="J5392">
            <v>0</v>
          </cell>
          <cell r="K5392">
            <v>31666</v>
          </cell>
        </row>
        <row r="5393">
          <cell r="F5393">
            <v>0</v>
          </cell>
          <cell r="G5393">
            <v>0</v>
          </cell>
          <cell r="I5393">
            <v>0</v>
          </cell>
          <cell r="J5393">
            <v>0</v>
          </cell>
          <cell r="K5393">
            <v>772</v>
          </cell>
        </row>
        <row r="5394">
          <cell r="F5394">
            <v>0</v>
          </cell>
          <cell r="G5394">
            <v>0</v>
          </cell>
          <cell r="I5394">
            <v>0</v>
          </cell>
          <cell r="J5394">
            <v>0</v>
          </cell>
          <cell r="K5394">
            <v>173035</v>
          </cell>
        </row>
        <row r="5395">
          <cell r="F5395">
            <v>0</v>
          </cell>
          <cell r="G5395">
            <v>0</v>
          </cell>
          <cell r="I5395">
            <v>0</v>
          </cell>
          <cell r="J5395">
            <v>0</v>
          </cell>
          <cell r="K5395">
            <v>18323</v>
          </cell>
        </row>
        <row r="5396">
          <cell r="F5396">
            <v>0</v>
          </cell>
          <cell r="G5396">
            <v>0</v>
          </cell>
          <cell r="I5396">
            <v>0</v>
          </cell>
          <cell r="J5396">
            <v>0</v>
          </cell>
          <cell r="K5396">
            <v>2505</v>
          </cell>
        </row>
        <row r="5397">
          <cell r="F5397">
            <v>0</v>
          </cell>
          <cell r="G5397">
            <v>0</v>
          </cell>
          <cell r="I5397">
            <v>0</v>
          </cell>
          <cell r="J5397">
            <v>0</v>
          </cell>
          <cell r="K5397">
            <v>7254</v>
          </cell>
        </row>
        <row r="5398">
          <cell r="F5398">
            <v>0</v>
          </cell>
          <cell r="G5398">
            <v>0</v>
          </cell>
          <cell r="I5398">
            <v>0</v>
          </cell>
          <cell r="J5398">
            <v>0</v>
          </cell>
          <cell r="K5398">
            <v>15339</v>
          </cell>
        </row>
        <row r="5399">
          <cell r="F5399">
            <v>0</v>
          </cell>
          <cell r="G5399">
            <v>0</v>
          </cell>
          <cell r="I5399">
            <v>0</v>
          </cell>
          <cell r="J5399">
            <v>0</v>
          </cell>
          <cell r="K5399">
            <v>25567</v>
          </cell>
        </row>
        <row r="5400">
          <cell r="F5400">
            <v>0</v>
          </cell>
          <cell r="G5400">
            <v>0</v>
          </cell>
          <cell r="I5400">
            <v>0</v>
          </cell>
          <cell r="J5400">
            <v>0</v>
          </cell>
          <cell r="K5400">
            <v>7373</v>
          </cell>
        </row>
        <row r="5401">
          <cell r="F5401">
            <v>0</v>
          </cell>
          <cell r="G5401">
            <v>0</v>
          </cell>
          <cell r="I5401">
            <v>0</v>
          </cell>
          <cell r="J5401">
            <v>0</v>
          </cell>
          <cell r="K5401">
            <v>495352</v>
          </cell>
        </row>
        <row r="5402">
          <cell r="F5402">
            <v>0</v>
          </cell>
          <cell r="G5402">
            <v>0</v>
          </cell>
          <cell r="I5402">
            <v>0</v>
          </cell>
          <cell r="J5402">
            <v>0</v>
          </cell>
          <cell r="K5402">
            <v>1846</v>
          </cell>
        </row>
        <row r="5403">
          <cell r="F5403">
            <v>0</v>
          </cell>
          <cell r="G5403">
            <v>0</v>
          </cell>
          <cell r="I5403">
            <v>0</v>
          </cell>
          <cell r="J5403">
            <v>0</v>
          </cell>
          <cell r="K5403">
            <v>45378</v>
          </cell>
        </row>
        <row r="5404">
          <cell r="F5404">
            <v>0</v>
          </cell>
          <cell r="G5404">
            <v>0</v>
          </cell>
          <cell r="I5404">
            <v>0</v>
          </cell>
          <cell r="J5404">
            <v>0</v>
          </cell>
          <cell r="K5404">
            <v>861161</v>
          </cell>
        </row>
        <row r="5405">
          <cell r="F5405">
            <v>0</v>
          </cell>
          <cell r="G5405">
            <v>0</v>
          </cell>
          <cell r="I5405">
            <v>0</v>
          </cell>
          <cell r="J5405">
            <v>0</v>
          </cell>
          <cell r="K5405">
            <v>3385</v>
          </cell>
        </row>
        <row r="5406">
          <cell r="F5406">
            <v>0</v>
          </cell>
          <cell r="G5406">
            <v>0</v>
          </cell>
          <cell r="I5406">
            <v>0</v>
          </cell>
          <cell r="J5406">
            <v>0</v>
          </cell>
          <cell r="K5406">
            <v>153790</v>
          </cell>
        </row>
        <row r="5407">
          <cell r="F5407">
            <v>0</v>
          </cell>
          <cell r="G5407">
            <v>0</v>
          </cell>
          <cell r="I5407">
            <v>0</v>
          </cell>
          <cell r="J5407">
            <v>0</v>
          </cell>
          <cell r="K5407">
            <v>327158</v>
          </cell>
        </row>
        <row r="5408">
          <cell r="F5408">
            <v>0</v>
          </cell>
          <cell r="G5408">
            <v>0</v>
          </cell>
          <cell r="I5408">
            <v>0</v>
          </cell>
          <cell r="J5408">
            <v>0</v>
          </cell>
          <cell r="K5408">
            <v>812873</v>
          </cell>
        </row>
        <row r="5409">
          <cell r="F5409">
            <v>0</v>
          </cell>
          <cell r="G5409">
            <v>0</v>
          </cell>
          <cell r="I5409">
            <v>0</v>
          </cell>
          <cell r="J5409">
            <v>0</v>
          </cell>
          <cell r="K5409">
            <v>267210</v>
          </cell>
        </row>
        <row r="5410">
          <cell r="F5410">
            <v>0</v>
          </cell>
          <cell r="G5410">
            <v>0</v>
          </cell>
          <cell r="I5410">
            <v>0</v>
          </cell>
          <cell r="J5410">
            <v>0</v>
          </cell>
          <cell r="K5410">
            <v>732431</v>
          </cell>
        </row>
        <row r="5411">
          <cell r="F5411">
            <v>0</v>
          </cell>
          <cell r="G5411">
            <v>0</v>
          </cell>
          <cell r="I5411">
            <v>0</v>
          </cell>
          <cell r="J5411">
            <v>0</v>
          </cell>
          <cell r="K5411">
            <v>22407</v>
          </cell>
        </row>
        <row r="5412">
          <cell r="F5412">
            <v>0</v>
          </cell>
          <cell r="G5412">
            <v>0</v>
          </cell>
          <cell r="I5412">
            <v>0</v>
          </cell>
          <cell r="J5412">
            <v>0</v>
          </cell>
          <cell r="K5412">
            <v>77264</v>
          </cell>
        </row>
        <row r="5413">
          <cell r="F5413">
            <v>0</v>
          </cell>
          <cell r="G5413">
            <v>0</v>
          </cell>
          <cell r="I5413">
            <v>0</v>
          </cell>
          <cell r="J5413">
            <v>0</v>
          </cell>
          <cell r="K5413">
            <v>34206</v>
          </cell>
        </row>
        <row r="5414">
          <cell r="F5414">
            <v>0</v>
          </cell>
          <cell r="G5414">
            <v>0</v>
          </cell>
          <cell r="I5414">
            <v>0</v>
          </cell>
          <cell r="J5414">
            <v>0</v>
          </cell>
          <cell r="K5414">
            <v>85225</v>
          </cell>
        </row>
        <row r="5415">
          <cell r="F5415">
            <v>0</v>
          </cell>
          <cell r="G5415">
            <v>0</v>
          </cell>
          <cell r="I5415">
            <v>0</v>
          </cell>
          <cell r="J5415">
            <v>0</v>
          </cell>
          <cell r="K5415">
            <v>52245</v>
          </cell>
        </row>
        <row r="5416">
          <cell r="F5416">
            <v>0</v>
          </cell>
          <cell r="G5416">
            <v>0</v>
          </cell>
          <cell r="I5416">
            <v>0</v>
          </cell>
          <cell r="J5416">
            <v>0</v>
          </cell>
          <cell r="K5416">
            <v>11020</v>
          </cell>
        </row>
        <row r="5417">
          <cell r="F5417">
            <v>0</v>
          </cell>
          <cell r="G5417">
            <v>0</v>
          </cell>
          <cell r="I5417">
            <v>0</v>
          </cell>
          <cell r="J5417">
            <v>0</v>
          </cell>
          <cell r="K5417">
            <v>59452</v>
          </cell>
        </row>
        <row r="5418">
          <cell r="F5418">
            <v>0</v>
          </cell>
          <cell r="G5418">
            <v>0</v>
          </cell>
          <cell r="I5418">
            <v>0</v>
          </cell>
          <cell r="J5418">
            <v>0</v>
          </cell>
          <cell r="K5418">
            <v>18990</v>
          </cell>
        </row>
        <row r="5419">
          <cell r="F5419">
            <v>0</v>
          </cell>
          <cell r="G5419">
            <v>0</v>
          </cell>
          <cell r="I5419">
            <v>0</v>
          </cell>
          <cell r="J5419">
            <v>0</v>
          </cell>
          <cell r="K5419">
            <v>72</v>
          </cell>
        </row>
        <row r="5420">
          <cell r="F5420">
            <v>0</v>
          </cell>
          <cell r="G5420">
            <v>0</v>
          </cell>
          <cell r="I5420">
            <v>0</v>
          </cell>
          <cell r="J5420">
            <v>0</v>
          </cell>
          <cell r="K5420">
            <v>23739</v>
          </cell>
        </row>
        <row r="5421">
          <cell r="F5421">
            <v>0</v>
          </cell>
          <cell r="G5421">
            <v>0</v>
          </cell>
          <cell r="I5421">
            <v>0</v>
          </cell>
          <cell r="J5421">
            <v>0</v>
          </cell>
          <cell r="K5421">
            <v>8653</v>
          </cell>
        </row>
        <row r="5422">
          <cell r="F5422">
            <v>0</v>
          </cell>
          <cell r="G5422">
            <v>0</v>
          </cell>
          <cell r="I5422">
            <v>0</v>
          </cell>
          <cell r="J5422">
            <v>0</v>
          </cell>
          <cell r="K5422">
            <v>-171693</v>
          </cell>
        </row>
        <row r="5423">
          <cell r="F5423">
            <v>0</v>
          </cell>
          <cell r="G5423">
            <v>0</v>
          </cell>
          <cell r="I5423">
            <v>0</v>
          </cell>
          <cell r="J5423">
            <v>0</v>
          </cell>
          <cell r="K5423">
            <v>731022</v>
          </cell>
        </row>
        <row r="5424">
          <cell r="F5424">
            <v>14976960.169999998</v>
          </cell>
          <cell r="G5424">
            <v>0</v>
          </cell>
          <cell r="I5424">
            <v>0</v>
          </cell>
          <cell r="J5424">
            <v>14976960.169999998</v>
          </cell>
          <cell r="K5424">
            <v>38359969</v>
          </cell>
        </row>
        <row r="5425">
          <cell r="F5425">
            <v>0</v>
          </cell>
          <cell r="G5425">
            <v>0</v>
          </cell>
          <cell r="I5425">
            <v>0</v>
          </cell>
          <cell r="J5425">
            <v>0</v>
          </cell>
          <cell r="K5425">
            <v>298</v>
          </cell>
        </row>
        <row r="5426">
          <cell r="F5426">
            <v>0</v>
          </cell>
          <cell r="G5426">
            <v>0</v>
          </cell>
          <cell r="I5426">
            <v>0</v>
          </cell>
          <cell r="J5426">
            <v>0</v>
          </cell>
          <cell r="K5426">
            <v>6500</v>
          </cell>
        </row>
        <row r="5427">
          <cell r="F5427">
            <v>0</v>
          </cell>
          <cell r="G5427">
            <v>0</v>
          </cell>
          <cell r="I5427">
            <v>0</v>
          </cell>
          <cell r="J5427">
            <v>0</v>
          </cell>
          <cell r="K5427">
            <v>1317</v>
          </cell>
        </row>
        <row r="5428">
          <cell r="F5428">
            <v>0</v>
          </cell>
          <cell r="G5428">
            <v>0</v>
          </cell>
          <cell r="I5428">
            <v>0</v>
          </cell>
          <cell r="J5428">
            <v>0</v>
          </cell>
          <cell r="K5428">
            <v>803</v>
          </cell>
        </row>
        <row r="5429">
          <cell r="F5429">
            <v>0</v>
          </cell>
          <cell r="G5429">
            <v>0</v>
          </cell>
          <cell r="I5429">
            <v>0</v>
          </cell>
          <cell r="J5429">
            <v>0</v>
          </cell>
          <cell r="K5429">
            <v>371</v>
          </cell>
        </row>
        <row r="5430">
          <cell r="F5430">
            <v>0</v>
          </cell>
          <cell r="G5430">
            <v>0</v>
          </cell>
          <cell r="I5430">
            <v>0</v>
          </cell>
          <cell r="J5430">
            <v>0</v>
          </cell>
          <cell r="K5430">
            <v>10</v>
          </cell>
        </row>
        <row r="5431">
          <cell r="F5431">
            <v>0</v>
          </cell>
          <cell r="G5431">
            <v>0</v>
          </cell>
          <cell r="I5431">
            <v>0</v>
          </cell>
          <cell r="J5431">
            <v>0</v>
          </cell>
          <cell r="K5431">
            <v>9299</v>
          </cell>
        </row>
        <row r="5432">
          <cell r="F5432">
            <v>0</v>
          </cell>
          <cell r="G5432">
            <v>0</v>
          </cell>
          <cell r="I5432">
            <v>0</v>
          </cell>
          <cell r="J5432">
            <v>0</v>
          </cell>
          <cell r="K5432">
            <v>26000</v>
          </cell>
        </row>
        <row r="5433">
          <cell r="F5433">
            <v>900</v>
          </cell>
          <cell r="G5433">
            <v>0</v>
          </cell>
          <cell r="I5433">
            <v>0</v>
          </cell>
          <cell r="J5433">
            <v>900</v>
          </cell>
          <cell r="K5433">
            <v>0</v>
          </cell>
        </row>
        <row r="5434">
          <cell r="F5434">
            <v>-3611</v>
          </cell>
          <cell r="G5434">
            <v>0</v>
          </cell>
          <cell r="I5434">
            <v>0</v>
          </cell>
          <cell r="J5434">
            <v>-3611</v>
          </cell>
          <cell r="K5434">
            <v>2564</v>
          </cell>
        </row>
        <row r="5435">
          <cell r="F5435">
            <v>-30492.9</v>
          </cell>
          <cell r="G5435">
            <v>0</v>
          </cell>
          <cell r="I5435">
            <v>0</v>
          </cell>
          <cell r="J5435">
            <v>-30492.9</v>
          </cell>
          <cell r="K5435">
            <v>3352</v>
          </cell>
        </row>
        <row r="5436">
          <cell r="F5436">
            <v>-2898.82</v>
          </cell>
          <cell r="G5436">
            <v>0</v>
          </cell>
          <cell r="I5436">
            <v>0</v>
          </cell>
          <cell r="J5436">
            <v>-2898.82</v>
          </cell>
          <cell r="K5436">
            <v>2713</v>
          </cell>
        </row>
        <row r="5437">
          <cell r="F5437">
            <v>-9139.85</v>
          </cell>
          <cell r="G5437">
            <v>0</v>
          </cell>
          <cell r="I5437">
            <v>0</v>
          </cell>
          <cell r="J5437">
            <v>-9139.85</v>
          </cell>
          <cell r="K5437">
            <v>8177</v>
          </cell>
        </row>
        <row r="5438">
          <cell r="F5438">
            <v>1666.04</v>
          </cell>
          <cell r="G5438">
            <v>0</v>
          </cell>
          <cell r="I5438">
            <v>0</v>
          </cell>
          <cell r="J5438">
            <v>1666.04</v>
          </cell>
          <cell r="K5438">
            <v>577</v>
          </cell>
        </row>
        <row r="5439">
          <cell r="F5439">
            <v>77.489999999999995</v>
          </cell>
          <cell r="G5439">
            <v>0</v>
          </cell>
          <cell r="I5439">
            <v>0</v>
          </cell>
          <cell r="J5439">
            <v>77.489999999999995</v>
          </cell>
          <cell r="K5439">
            <v>82</v>
          </cell>
        </row>
        <row r="5440">
          <cell r="F5440">
            <v>0</v>
          </cell>
          <cell r="G5440">
            <v>0</v>
          </cell>
          <cell r="I5440">
            <v>0</v>
          </cell>
          <cell r="J5440">
            <v>0</v>
          </cell>
          <cell r="K5440">
            <v>447</v>
          </cell>
        </row>
        <row r="5441">
          <cell r="F5441">
            <v>0</v>
          </cell>
          <cell r="G5441">
            <v>0</v>
          </cell>
          <cell r="I5441">
            <v>0</v>
          </cell>
          <cell r="J5441">
            <v>0</v>
          </cell>
          <cell r="K5441">
            <v>949</v>
          </cell>
        </row>
        <row r="5442">
          <cell r="F5442">
            <v>96.5</v>
          </cell>
          <cell r="G5442">
            <v>0</v>
          </cell>
          <cell r="I5442">
            <v>0</v>
          </cell>
          <cell r="J5442">
            <v>96.5</v>
          </cell>
          <cell r="K5442">
            <v>131</v>
          </cell>
        </row>
        <row r="5443">
          <cell r="F5443">
            <v>921.56</v>
          </cell>
          <cell r="G5443">
            <v>0</v>
          </cell>
          <cell r="I5443">
            <v>0</v>
          </cell>
          <cell r="J5443">
            <v>921.56</v>
          </cell>
          <cell r="K5443">
            <v>1183</v>
          </cell>
        </row>
        <row r="5444">
          <cell r="F5444">
            <v>0</v>
          </cell>
          <cell r="G5444">
            <v>0</v>
          </cell>
          <cell r="I5444">
            <v>0</v>
          </cell>
          <cell r="J5444">
            <v>0</v>
          </cell>
          <cell r="K5444">
            <v>355</v>
          </cell>
        </row>
        <row r="5445">
          <cell r="F5445">
            <v>9220.7999999999993</v>
          </cell>
          <cell r="G5445">
            <v>0</v>
          </cell>
          <cell r="I5445">
            <v>0</v>
          </cell>
          <cell r="J5445">
            <v>9220.7999999999993</v>
          </cell>
          <cell r="K5445">
            <v>0</v>
          </cell>
        </row>
        <row r="5446">
          <cell r="F5446">
            <v>103.85</v>
          </cell>
          <cell r="G5446">
            <v>0</v>
          </cell>
          <cell r="I5446">
            <v>0</v>
          </cell>
          <cell r="J5446">
            <v>103.85</v>
          </cell>
          <cell r="K5446">
            <v>0</v>
          </cell>
        </row>
        <row r="5447">
          <cell r="F5447">
            <v>0</v>
          </cell>
          <cell r="G5447">
            <v>0</v>
          </cell>
          <cell r="I5447">
            <v>0</v>
          </cell>
          <cell r="J5447">
            <v>0</v>
          </cell>
          <cell r="K5447">
            <v>587</v>
          </cell>
        </row>
        <row r="5448">
          <cell r="F5448">
            <v>692</v>
          </cell>
          <cell r="G5448">
            <v>0</v>
          </cell>
          <cell r="I5448">
            <v>0</v>
          </cell>
          <cell r="J5448">
            <v>692</v>
          </cell>
          <cell r="K5448">
            <v>1138</v>
          </cell>
        </row>
        <row r="5449">
          <cell r="F5449">
            <v>47145.72</v>
          </cell>
          <cell r="G5449">
            <v>0</v>
          </cell>
          <cell r="I5449">
            <v>0</v>
          </cell>
          <cell r="J5449">
            <v>47145.72</v>
          </cell>
          <cell r="K5449">
            <v>31214</v>
          </cell>
        </row>
        <row r="5450">
          <cell r="F5450">
            <v>39107.440000000002</v>
          </cell>
          <cell r="G5450">
            <v>0</v>
          </cell>
          <cell r="I5450">
            <v>0</v>
          </cell>
          <cell r="J5450">
            <v>39107.440000000002</v>
          </cell>
          <cell r="K5450">
            <v>-6314</v>
          </cell>
        </row>
        <row r="5451">
          <cell r="F5451">
            <v>5711.5</v>
          </cell>
          <cell r="G5451">
            <v>0</v>
          </cell>
          <cell r="I5451">
            <v>0</v>
          </cell>
          <cell r="J5451">
            <v>5711.5</v>
          </cell>
          <cell r="K5451">
            <v>1500</v>
          </cell>
        </row>
        <row r="5452">
          <cell r="F5452">
            <v>31191.13</v>
          </cell>
          <cell r="G5452">
            <v>0</v>
          </cell>
          <cell r="I5452">
            <v>0</v>
          </cell>
          <cell r="J5452">
            <v>31191.13</v>
          </cell>
          <cell r="K5452">
            <v>13878</v>
          </cell>
        </row>
        <row r="5453">
          <cell r="F5453">
            <v>10749.44</v>
          </cell>
          <cell r="G5453">
            <v>0</v>
          </cell>
          <cell r="I5453">
            <v>0</v>
          </cell>
          <cell r="J5453">
            <v>10749.44</v>
          </cell>
          <cell r="K5453">
            <v>0</v>
          </cell>
        </row>
        <row r="5454">
          <cell r="F5454">
            <v>52.38</v>
          </cell>
          <cell r="G5454">
            <v>0</v>
          </cell>
          <cell r="I5454">
            <v>0</v>
          </cell>
          <cell r="J5454">
            <v>52.38</v>
          </cell>
          <cell r="K5454">
            <v>0</v>
          </cell>
        </row>
        <row r="5455">
          <cell r="F5455">
            <v>901</v>
          </cell>
          <cell r="G5455">
            <v>0</v>
          </cell>
          <cell r="I5455">
            <v>0</v>
          </cell>
          <cell r="J5455">
            <v>901</v>
          </cell>
          <cell r="K5455">
            <v>283</v>
          </cell>
        </row>
        <row r="5456">
          <cell r="F5456">
            <v>0</v>
          </cell>
          <cell r="G5456">
            <v>0</v>
          </cell>
          <cell r="I5456">
            <v>0</v>
          </cell>
          <cell r="J5456">
            <v>0</v>
          </cell>
          <cell r="K5456">
            <v>156749</v>
          </cell>
        </row>
        <row r="5457">
          <cell r="F5457">
            <v>0</v>
          </cell>
          <cell r="G5457">
            <v>0</v>
          </cell>
          <cell r="I5457">
            <v>0</v>
          </cell>
          <cell r="J5457">
            <v>0</v>
          </cell>
          <cell r="K5457">
            <v>12403</v>
          </cell>
        </row>
        <row r="5458">
          <cell r="F5458">
            <v>666</v>
          </cell>
          <cell r="G5458">
            <v>0</v>
          </cell>
          <cell r="I5458">
            <v>0</v>
          </cell>
          <cell r="J5458">
            <v>666</v>
          </cell>
          <cell r="K5458">
            <v>1745</v>
          </cell>
        </row>
        <row r="5459">
          <cell r="F5459">
            <v>340</v>
          </cell>
          <cell r="G5459">
            <v>0</v>
          </cell>
          <cell r="I5459">
            <v>0</v>
          </cell>
          <cell r="J5459">
            <v>340</v>
          </cell>
          <cell r="K5459">
            <v>2091</v>
          </cell>
        </row>
        <row r="5460">
          <cell r="F5460">
            <v>461685.8</v>
          </cell>
          <cell r="G5460">
            <v>0</v>
          </cell>
          <cell r="I5460">
            <v>0</v>
          </cell>
          <cell r="J5460">
            <v>461685.8</v>
          </cell>
          <cell r="K5460">
            <v>267612</v>
          </cell>
        </row>
        <row r="5461">
          <cell r="F5461">
            <v>5669.01</v>
          </cell>
          <cell r="G5461">
            <v>0</v>
          </cell>
          <cell r="I5461">
            <v>0</v>
          </cell>
          <cell r="J5461">
            <v>5669.01</v>
          </cell>
          <cell r="K5461">
            <v>0</v>
          </cell>
        </row>
        <row r="5462">
          <cell r="F5462">
            <v>12985.38</v>
          </cell>
          <cell r="G5462">
            <v>0</v>
          </cell>
          <cell r="I5462">
            <v>0</v>
          </cell>
          <cell r="J5462">
            <v>12985.38</v>
          </cell>
          <cell r="K5462">
            <v>0</v>
          </cell>
        </row>
        <row r="5463">
          <cell r="F5463">
            <v>4333.33</v>
          </cell>
          <cell r="G5463">
            <v>0</v>
          </cell>
          <cell r="I5463">
            <v>0</v>
          </cell>
          <cell r="J5463">
            <v>4333.33</v>
          </cell>
          <cell r="K5463">
            <v>0</v>
          </cell>
        </row>
        <row r="5464">
          <cell r="F5464">
            <v>0</v>
          </cell>
          <cell r="G5464">
            <v>0</v>
          </cell>
          <cell r="I5464">
            <v>0</v>
          </cell>
          <cell r="J5464">
            <v>0</v>
          </cell>
          <cell r="K5464">
            <v>381360</v>
          </cell>
        </row>
        <row r="5465">
          <cell r="F5465">
            <v>51434.95</v>
          </cell>
          <cell r="G5465">
            <v>0</v>
          </cell>
          <cell r="I5465">
            <v>0</v>
          </cell>
          <cell r="J5465">
            <v>51434.95</v>
          </cell>
          <cell r="K5465">
            <v>22523</v>
          </cell>
        </row>
        <row r="5466">
          <cell r="F5466">
            <v>81389.100000000006</v>
          </cell>
          <cell r="G5466">
            <v>0</v>
          </cell>
          <cell r="I5466">
            <v>0</v>
          </cell>
          <cell r="J5466">
            <v>81389.100000000006</v>
          </cell>
          <cell r="K5466">
            <v>36526</v>
          </cell>
        </row>
        <row r="5467">
          <cell r="F5467">
            <v>55985.42</v>
          </cell>
          <cell r="G5467">
            <v>0</v>
          </cell>
          <cell r="I5467">
            <v>0</v>
          </cell>
          <cell r="J5467">
            <v>55985.42</v>
          </cell>
          <cell r="K5467">
            <v>26468</v>
          </cell>
        </row>
        <row r="5468">
          <cell r="F5468">
            <v>146288.74</v>
          </cell>
          <cell r="G5468">
            <v>0</v>
          </cell>
          <cell r="I5468">
            <v>0</v>
          </cell>
          <cell r="J5468">
            <v>146288.74</v>
          </cell>
          <cell r="K5468">
            <v>83784</v>
          </cell>
        </row>
        <row r="5469">
          <cell r="F5469">
            <v>7792</v>
          </cell>
          <cell r="G5469">
            <v>0</v>
          </cell>
          <cell r="I5469">
            <v>0</v>
          </cell>
          <cell r="J5469">
            <v>7792</v>
          </cell>
          <cell r="K5469">
            <v>9463</v>
          </cell>
        </row>
        <row r="5470">
          <cell r="F5470">
            <v>64.150000000000006</v>
          </cell>
          <cell r="G5470">
            <v>0</v>
          </cell>
          <cell r="I5470">
            <v>0</v>
          </cell>
          <cell r="J5470">
            <v>64.150000000000006</v>
          </cell>
          <cell r="K5470">
            <v>689</v>
          </cell>
        </row>
        <row r="5471">
          <cell r="F5471">
            <v>2434</v>
          </cell>
          <cell r="G5471">
            <v>0</v>
          </cell>
          <cell r="I5471">
            <v>0</v>
          </cell>
          <cell r="J5471">
            <v>2434</v>
          </cell>
          <cell r="K5471">
            <v>1981</v>
          </cell>
        </row>
        <row r="5472">
          <cell r="F5472">
            <v>12350.86</v>
          </cell>
          <cell r="G5472">
            <v>0</v>
          </cell>
          <cell r="I5472">
            <v>0</v>
          </cell>
          <cell r="J5472">
            <v>12350.86</v>
          </cell>
          <cell r="K5472">
            <v>14034</v>
          </cell>
        </row>
        <row r="5473">
          <cell r="F5473">
            <v>5311.51</v>
          </cell>
          <cell r="G5473">
            <v>0</v>
          </cell>
          <cell r="I5473">
            <v>0</v>
          </cell>
          <cell r="J5473">
            <v>5311.51</v>
          </cell>
          <cell r="K5473">
            <v>4833</v>
          </cell>
        </row>
        <row r="5474">
          <cell r="F5474">
            <v>0</v>
          </cell>
          <cell r="G5474">
            <v>0</v>
          </cell>
          <cell r="I5474">
            <v>0</v>
          </cell>
          <cell r="J5474">
            <v>0</v>
          </cell>
          <cell r="K5474">
            <v>196</v>
          </cell>
        </row>
        <row r="5475">
          <cell r="F5475">
            <v>2542.6999999999998</v>
          </cell>
          <cell r="G5475">
            <v>0</v>
          </cell>
          <cell r="I5475">
            <v>0</v>
          </cell>
          <cell r="J5475">
            <v>2542.6999999999998</v>
          </cell>
          <cell r="K5475">
            <v>2354</v>
          </cell>
        </row>
        <row r="5476">
          <cell r="F5476">
            <v>724.68</v>
          </cell>
          <cell r="G5476">
            <v>0</v>
          </cell>
          <cell r="I5476">
            <v>0</v>
          </cell>
          <cell r="J5476">
            <v>724.68</v>
          </cell>
          <cell r="K5476">
            <v>0</v>
          </cell>
        </row>
        <row r="5477">
          <cell r="F5477">
            <v>1075555</v>
          </cell>
          <cell r="G5477">
            <v>0</v>
          </cell>
          <cell r="I5477">
            <v>0</v>
          </cell>
          <cell r="J5477">
            <v>1075555</v>
          </cell>
          <cell r="K5477">
            <v>723470</v>
          </cell>
        </row>
        <row r="5478">
          <cell r="F5478">
            <v>7063.52</v>
          </cell>
          <cell r="G5478">
            <v>0</v>
          </cell>
          <cell r="I5478">
            <v>0</v>
          </cell>
          <cell r="J5478">
            <v>7063.52</v>
          </cell>
          <cell r="K5478">
            <v>0</v>
          </cell>
        </row>
        <row r="5479">
          <cell r="F5479">
            <v>1473.64</v>
          </cell>
          <cell r="G5479">
            <v>0</v>
          </cell>
          <cell r="I5479">
            <v>0</v>
          </cell>
          <cell r="J5479">
            <v>1473.64</v>
          </cell>
          <cell r="K5479">
            <v>1575</v>
          </cell>
        </row>
        <row r="5480">
          <cell r="F5480">
            <v>1709.31</v>
          </cell>
          <cell r="G5480">
            <v>0</v>
          </cell>
          <cell r="I5480">
            <v>0</v>
          </cell>
          <cell r="J5480">
            <v>1709.31</v>
          </cell>
          <cell r="K5480">
            <v>0</v>
          </cell>
        </row>
        <row r="5481">
          <cell r="F5481">
            <v>513.37</v>
          </cell>
          <cell r="G5481">
            <v>0</v>
          </cell>
          <cell r="I5481">
            <v>0</v>
          </cell>
          <cell r="J5481">
            <v>513.37</v>
          </cell>
          <cell r="K5481">
            <v>3836</v>
          </cell>
        </row>
        <row r="5482">
          <cell r="F5482">
            <v>0</v>
          </cell>
          <cell r="G5482">
            <v>0</v>
          </cell>
          <cell r="I5482">
            <v>0</v>
          </cell>
          <cell r="J5482">
            <v>0</v>
          </cell>
          <cell r="K5482">
            <v>32</v>
          </cell>
        </row>
        <row r="5483">
          <cell r="F5483">
            <v>3430.71</v>
          </cell>
          <cell r="G5483">
            <v>0</v>
          </cell>
          <cell r="I5483">
            <v>0</v>
          </cell>
          <cell r="J5483">
            <v>3430.71</v>
          </cell>
          <cell r="K5483">
            <v>0</v>
          </cell>
        </row>
        <row r="5484">
          <cell r="F5484">
            <v>25549.18</v>
          </cell>
          <cell r="G5484">
            <v>0</v>
          </cell>
          <cell r="I5484">
            <v>0</v>
          </cell>
          <cell r="J5484">
            <v>25549.18</v>
          </cell>
          <cell r="K5484">
            <v>22028</v>
          </cell>
        </row>
        <row r="5485">
          <cell r="F5485">
            <v>20411.189999999999</v>
          </cell>
          <cell r="G5485">
            <v>0</v>
          </cell>
          <cell r="I5485">
            <v>0</v>
          </cell>
          <cell r="J5485">
            <v>20411.189999999999</v>
          </cell>
          <cell r="K5485">
            <v>12000</v>
          </cell>
        </row>
        <row r="5486">
          <cell r="F5486">
            <v>106485.73</v>
          </cell>
          <cell r="G5486">
            <v>0</v>
          </cell>
          <cell r="I5486">
            <v>0</v>
          </cell>
          <cell r="J5486">
            <v>106485.73</v>
          </cell>
          <cell r="K5486">
            <v>65098</v>
          </cell>
        </row>
        <row r="5487">
          <cell r="F5487">
            <v>15679</v>
          </cell>
          <cell r="G5487">
            <v>0</v>
          </cell>
          <cell r="I5487">
            <v>0</v>
          </cell>
          <cell r="J5487">
            <v>15679</v>
          </cell>
          <cell r="K5487">
            <v>12775</v>
          </cell>
        </row>
        <row r="5488">
          <cell r="F5488">
            <v>1531.88</v>
          </cell>
          <cell r="G5488">
            <v>0</v>
          </cell>
          <cell r="I5488">
            <v>0</v>
          </cell>
          <cell r="J5488">
            <v>1531.88</v>
          </cell>
          <cell r="K5488">
            <v>112</v>
          </cell>
        </row>
        <row r="5489">
          <cell r="F5489">
            <v>777.14</v>
          </cell>
          <cell r="G5489">
            <v>0</v>
          </cell>
          <cell r="I5489">
            <v>0</v>
          </cell>
          <cell r="J5489">
            <v>777.14</v>
          </cell>
          <cell r="K5489">
            <v>1439</v>
          </cell>
        </row>
        <row r="5490">
          <cell r="F5490">
            <v>15270.81</v>
          </cell>
          <cell r="G5490">
            <v>0</v>
          </cell>
          <cell r="I5490">
            <v>0</v>
          </cell>
          <cell r="J5490">
            <v>15270.81</v>
          </cell>
          <cell r="K5490">
            <v>10398</v>
          </cell>
        </row>
        <row r="5491">
          <cell r="F5491">
            <v>106.8</v>
          </cell>
          <cell r="G5491">
            <v>0</v>
          </cell>
          <cell r="I5491">
            <v>0</v>
          </cell>
          <cell r="J5491">
            <v>106.8</v>
          </cell>
          <cell r="K5491">
            <v>0</v>
          </cell>
        </row>
        <row r="5492">
          <cell r="F5492">
            <v>8.1</v>
          </cell>
          <cell r="G5492">
            <v>0</v>
          </cell>
          <cell r="I5492">
            <v>0</v>
          </cell>
          <cell r="J5492">
            <v>8.1</v>
          </cell>
          <cell r="K5492">
            <v>0</v>
          </cell>
        </row>
        <row r="5493">
          <cell r="F5493">
            <v>183.06</v>
          </cell>
          <cell r="G5493">
            <v>0</v>
          </cell>
          <cell r="I5493">
            <v>0</v>
          </cell>
          <cell r="J5493">
            <v>183.06</v>
          </cell>
          <cell r="K5493">
            <v>0</v>
          </cell>
        </row>
        <row r="5494">
          <cell r="F5494">
            <v>734.5</v>
          </cell>
          <cell r="G5494">
            <v>0</v>
          </cell>
          <cell r="I5494">
            <v>0</v>
          </cell>
          <cell r="J5494">
            <v>734.5</v>
          </cell>
          <cell r="K5494">
            <v>0</v>
          </cell>
        </row>
        <row r="5495">
          <cell r="F5495">
            <v>3392</v>
          </cell>
          <cell r="G5495">
            <v>0</v>
          </cell>
          <cell r="I5495">
            <v>0</v>
          </cell>
          <cell r="J5495">
            <v>3392</v>
          </cell>
          <cell r="K5495">
            <v>0</v>
          </cell>
        </row>
        <row r="5496">
          <cell r="F5496">
            <v>900.24</v>
          </cell>
          <cell r="G5496">
            <v>0</v>
          </cell>
          <cell r="I5496">
            <v>0</v>
          </cell>
          <cell r="J5496">
            <v>900.24</v>
          </cell>
          <cell r="K5496">
            <v>0</v>
          </cell>
        </row>
        <row r="5497">
          <cell r="F5497">
            <v>2768.85</v>
          </cell>
          <cell r="G5497">
            <v>0</v>
          </cell>
          <cell r="I5497">
            <v>0</v>
          </cell>
          <cell r="J5497">
            <v>2768.85</v>
          </cell>
          <cell r="K5497">
            <v>1057</v>
          </cell>
        </row>
        <row r="5498">
          <cell r="F5498">
            <v>233.92</v>
          </cell>
          <cell r="G5498">
            <v>0</v>
          </cell>
          <cell r="I5498">
            <v>0</v>
          </cell>
          <cell r="J5498">
            <v>233.92</v>
          </cell>
          <cell r="K5498">
            <v>1737</v>
          </cell>
        </row>
        <row r="5499">
          <cell r="F5499">
            <v>50760.42</v>
          </cell>
          <cell r="G5499">
            <v>0</v>
          </cell>
          <cell r="I5499">
            <v>0</v>
          </cell>
          <cell r="J5499">
            <v>50760.42</v>
          </cell>
          <cell r="K5499">
            <v>48896</v>
          </cell>
        </row>
        <row r="5500">
          <cell r="F5500">
            <v>56059.62</v>
          </cell>
          <cell r="G5500">
            <v>0</v>
          </cell>
          <cell r="I5500">
            <v>0</v>
          </cell>
          <cell r="J5500">
            <v>56059.62</v>
          </cell>
          <cell r="K5500">
            <v>30846</v>
          </cell>
        </row>
        <row r="5501">
          <cell r="F5501">
            <v>3954.47</v>
          </cell>
          <cell r="G5501">
            <v>0</v>
          </cell>
          <cell r="I5501">
            <v>0</v>
          </cell>
          <cell r="J5501">
            <v>3954.47</v>
          </cell>
          <cell r="K5501">
            <v>2411</v>
          </cell>
        </row>
        <row r="5502">
          <cell r="F5502">
            <v>38463.800000000003</v>
          </cell>
          <cell r="G5502">
            <v>0</v>
          </cell>
          <cell r="I5502">
            <v>0</v>
          </cell>
          <cell r="J5502">
            <v>38463.800000000003</v>
          </cell>
          <cell r="K5502">
            <v>0</v>
          </cell>
        </row>
        <row r="5503">
          <cell r="F5503">
            <v>0</v>
          </cell>
          <cell r="G5503">
            <v>0</v>
          </cell>
          <cell r="I5503">
            <v>0</v>
          </cell>
          <cell r="J5503">
            <v>0</v>
          </cell>
          <cell r="K5503">
            <v>583</v>
          </cell>
        </row>
        <row r="5504">
          <cell r="F5504">
            <v>513405.99</v>
          </cell>
          <cell r="G5504">
            <v>0</v>
          </cell>
          <cell r="I5504">
            <v>0</v>
          </cell>
          <cell r="J5504">
            <v>513405.99</v>
          </cell>
          <cell r="K5504">
            <v>331648</v>
          </cell>
        </row>
        <row r="5505">
          <cell r="F5505">
            <v>8300.1</v>
          </cell>
          <cell r="G5505">
            <v>0</v>
          </cell>
          <cell r="I5505">
            <v>0</v>
          </cell>
          <cell r="J5505">
            <v>8300.1</v>
          </cell>
          <cell r="K5505">
            <v>-26469</v>
          </cell>
        </row>
        <row r="5506">
          <cell r="F5506">
            <v>1254</v>
          </cell>
          <cell r="G5506">
            <v>0</v>
          </cell>
          <cell r="I5506">
            <v>0</v>
          </cell>
          <cell r="J5506">
            <v>1254</v>
          </cell>
          <cell r="K5506">
            <v>10751</v>
          </cell>
        </row>
        <row r="5507">
          <cell r="F5507">
            <v>3553.63</v>
          </cell>
          <cell r="G5507">
            <v>0</v>
          </cell>
          <cell r="I5507">
            <v>0</v>
          </cell>
          <cell r="J5507">
            <v>3553.63</v>
          </cell>
          <cell r="K5507">
            <v>4443</v>
          </cell>
        </row>
        <row r="5508">
          <cell r="F5508">
            <v>4386.3500000000004</v>
          </cell>
          <cell r="G5508">
            <v>0</v>
          </cell>
          <cell r="I5508">
            <v>0</v>
          </cell>
          <cell r="J5508">
            <v>4386.3500000000004</v>
          </cell>
          <cell r="K5508">
            <v>4663</v>
          </cell>
        </row>
        <row r="5509">
          <cell r="F5509">
            <v>9000</v>
          </cell>
          <cell r="G5509">
            <v>0</v>
          </cell>
          <cell r="I5509">
            <v>0</v>
          </cell>
          <cell r="J5509">
            <v>9000</v>
          </cell>
          <cell r="K5509">
            <v>15160</v>
          </cell>
        </row>
        <row r="5510">
          <cell r="F5510">
            <v>128.80000000000001</v>
          </cell>
          <cell r="G5510">
            <v>0</v>
          </cell>
          <cell r="I5510">
            <v>0</v>
          </cell>
          <cell r="J5510">
            <v>128.80000000000001</v>
          </cell>
          <cell r="K5510">
            <v>1595</v>
          </cell>
        </row>
        <row r="5511">
          <cell r="F5511">
            <v>0</v>
          </cell>
          <cell r="G5511">
            <v>0</v>
          </cell>
          <cell r="I5511">
            <v>0</v>
          </cell>
          <cell r="J5511">
            <v>0</v>
          </cell>
          <cell r="K5511">
            <v>128</v>
          </cell>
        </row>
        <row r="5512">
          <cell r="F5512">
            <v>0</v>
          </cell>
          <cell r="G5512">
            <v>0</v>
          </cell>
          <cell r="I5512">
            <v>0</v>
          </cell>
          <cell r="J5512">
            <v>0</v>
          </cell>
          <cell r="K5512">
            <v>127</v>
          </cell>
        </row>
        <row r="5513">
          <cell r="F5513">
            <v>2802</v>
          </cell>
          <cell r="G5513">
            <v>0</v>
          </cell>
          <cell r="I5513">
            <v>0</v>
          </cell>
          <cell r="J5513">
            <v>2802</v>
          </cell>
          <cell r="K5513">
            <v>732</v>
          </cell>
        </row>
        <row r="5514">
          <cell r="F5514">
            <v>0</v>
          </cell>
          <cell r="G5514">
            <v>0</v>
          </cell>
          <cell r="I5514">
            <v>0</v>
          </cell>
          <cell r="J5514">
            <v>0</v>
          </cell>
          <cell r="K5514">
            <v>25603</v>
          </cell>
        </row>
        <row r="5515">
          <cell r="F5515">
            <v>0</v>
          </cell>
          <cell r="G5515">
            <v>0</v>
          </cell>
          <cell r="I5515">
            <v>0</v>
          </cell>
          <cell r="J5515">
            <v>0</v>
          </cell>
          <cell r="K5515">
            <v>507824</v>
          </cell>
        </row>
        <row r="5516">
          <cell r="F5516">
            <v>0</v>
          </cell>
          <cell r="G5516">
            <v>0</v>
          </cell>
          <cell r="I5516">
            <v>0</v>
          </cell>
          <cell r="J5516">
            <v>0</v>
          </cell>
          <cell r="K5516">
            <v>64390</v>
          </cell>
        </row>
        <row r="5517">
          <cell r="F5517">
            <v>0</v>
          </cell>
          <cell r="G5517">
            <v>0</v>
          </cell>
          <cell r="I5517">
            <v>0</v>
          </cell>
          <cell r="J5517">
            <v>0</v>
          </cell>
          <cell r="K5517">
            <v>46576</v>
          </cell>
        </row>
        <row r="5518">
          <cell r="F5518">
            <v>0</v>
          </cell>
          <cell r="G5518">
            <v>0</v>
          </cell>
          <cell r="I5518">
            <v>0</v>
          </cell>
          <cell r="J5518">
            <v>0</v>
          </cell>
          <cell r="K5518">
            <v>6580</v>
          </cell>
        </row>
        <row r="5519">
          <cell r="F5519">
            <v>0</v>
          </cell>
          <cell r="G5519">
            <v>0</v>
          </cell>
          <cell r="I5519">
            <v>0</v>
          </cell>
          <cell r="J5519">
            <v>0</v>
          </cell>
          <cell r="K5519">
            <v>23594</v>
          </cell>
        </row>
        <row r="5520">
          <cell r="F5520">
            <v>0</v>
          </cell>
          <cell r="G5520">
            <v>0</v>
          </cell>
          <cell r="I5520">
            <v>0</v>
          </cell>
          <cell r="J5520">
            <v>0</v>
          </cell>
          <cell r="K5520">
            <v>4188</v>
          </cell>
        </row>
        <row r="5521">
          <cell r="F5521">
            <v>0</v>
          </cell>
          <cell r="G5521">
            <v>0</v>
          </cell>
          <cell r="I5521">
            <v>0</v>
          </cell>
          <cell r="J5521">
            <v>0</v>
          </cell>
          <cell r="K5521">
            <v>2156</v>
          </cell>
        </row>
        <row r="5522">
          <cell r="F5522">
            <v>0</v>
          </cell>
          <cell r="G5522">
            <v>0</v>
          </cell>
          <cell r="I5522">
            <v>0</v>
          </cell>
          <cell r="J5522">
            <v>0</v>
          </cell>
          <cell r="K5522">
            <v>3090</v>
          </cell>
        </row>
        <row r="5523">
          <cell r="F5523">
            <v>0</v>
          </cell>
          <cell r="G5523">
            <v>0</v>
          </cell>
          <cell r="I5523">
            <v>0</v>
          </cell>
          <cell r="J5523">
            <v>0</v>
          </cell>
          <cell r="K5523">
            <v>5358</v>
          </cell>
        </row>
        <row r="5524">
          <cell r="F5524">
            <v>0</v>
          </cell>
          <cell r="G5524">
            <v>0</v>
          </cell>
          <cell r="I5524">
            <v>0</v>
          </cell>
          <cell r="J5524">
            <v>0</v>
          </cell>
          <cell r="K5524">
            <v>4110</v>
          </cell>
        </row>
        <row r="5525">
          <cell r="F5525">
            <v>0</v>
          </cell>
          <cell r="G5525">
            <v>0</v>
          </cell>
          <cell r="I5525">
            <v>0</v>
          </cell>
          <cell r="J5525">
            <v>0</v>
          </cell>
          <cell r="K5525">
            <v>2458</v>
          </cell>
        </row>
        <row r="5526">
          <cell r="F5526">
            <v>0</v>
          </cell>
          <cell r="G5526">
            <v>0</v>
          </cell>
          <cell r="I5526">
            <v>0</v>
          </cell>
          <cell r="J5526">
            <v>0</v>
          </cell>
          <cell r="K5526">
            <v>151133</v>
          </cell>
        </row>
        <row r="5527">
          <cell r="F5527">
            <v>0</v>
          </cell>
          <cell r="G5527">
            <v>0</v>
          </cell>
          <cell r="I5527">
            <v>0</v>
          </cell>
          <cell r="J5527">
            <v>0</v>
          </cell>
          <cell r="K5527">
            <v>48502</v>
          </cell>
        </row>
        <row r="5528">
          <cell r="F5528">
            <v>0</v>
          </cell>
          <cell r="G5528">
            <v>0</v>
          </cell>
          <cell r="I5528">
            <v>0</v>
          </cell>
          <cell r="J5528">
            <v>0</v>
          </cell>
          <cell r="K5528">
            <v>58733</v>
          </cell>
        </row>
        <row r="5529">
          <cell r="F5529">
            <v>0</v>
          </cell>
          <cell r="G5529">
            <v>0</v>
          </cell>
          <cell r="I5529">
            <v>0</v>
          </cell>
          <cell r="J5529">
            <v>0</v>
          </cell>
          <cell r="K5529">
            <v>7003</v>
          </cell>
        </row>
        <row r="5530">
          <cell r="F5530">
            <v>0</v>
          </cell>
          <cell r="G5530">
            <v>0</v>
          </cell>
          <cell r="I5530">
            <v>0</v>
          </cell>
          <cell r="J5530">
            <v>0</v>
          </cell>
          <cell r="K5530">
            <v>16631</v>
          </cell>
        </row>
        <row r="5531">
          <cell r="F5531">
            <v>0</v>
          </cell>
          <cell r="G5531">
            <v>0</v>
          </cell>
          <cell r="I5531">
            <v>0</v>
          </cell>
          <cell r="J5531">
            <v>0</v>
          </cell>
          <cell r="K5531">
            <v>14552</v>
          </cell>
        </row>
        <row r="5532">
          <cell r="F5532">
            <v>0</v>
          </cell>
          <cell r="G5532">
            <v>0</v>
          </cell>
          <cell r="I5532">
            <v>0</v>
          </cell>
          <cell r="J5532">
            <v>0</v>
          </cell>
          <cell r="K5532">
            <v>338</v>
          </cell>
        </row>
        <row r="5533">
          <cell r="F5533">
            <v>0</v>
          </cell>
          <cell r="G5533">
            <v>0</v>
          </cell>
          <cell r="I5533">
            <v>0</v>
          </cell>
          <cell r="J5533">
            <v>0</v>
          </cell>
          <cell r="K5533">
            <v>10137</v>
          </cell>
        </row>
        <row r="5534">
          <cell r="F5534">
            <v>0</v>
          </cell>
          <cell r="G5534">
            <v>0</v>
          </cell>
          <cell r="I5534">
            <v>0</v>
          </cell>
          <cell r="J5534">
            <v>0</v>
          </cell>
          <cell r="K5534">
            <v>474</v>
          </cell>
        </row>
        <row r="5535">
          <cell r="F5535">
            <v>0</v>
          </cell>
          <cell r="G5535">
            <v>0</v>
          </cell>
          <cell r="I5535">
            <v>0</v>
          </cell>
          <cell r="J5535">
            <v>0</v>
          </cell>
          <cell r="K5535">
            <v>200</v>
          </cell>
        </row>
        <row r="5536">
          <cell r="F5536">
            <v>0</v>
          </cell>
          <cell r="G5536">
            <v>0</v>
          </cell>
          <cell r="I5536">
            <v>0</v>
          </cell>
          <cell r="J5536">
            <v>0</v>
          </cell>
          <cell r="K5536">
            <v>7177</v>
          </cell>
        </row>
        <row r="5537">
          <cell r="F5537">
            <v>0</v>
          </cell>
          <cell r="G5537">
            <v>0</v>
          </cell>
          <cell r="I5537">
            <v>0</v>
          </cell>
          <cell r="J5537">
            <v>0</v>
          </cell>
          <cell r="K5537">
            <v>113348</v>
          </cell>
        </row>
        <row r="5538">
          <cell r="F5538">
            <v>0</v>
          </cell>
          <cell r="G5538">
            <v>0</v>
          </cell>
          <cell r="I5538">
            <v>0</v>
          </cell>
          <cell r="J5538">
            <v>0</v>
          </cell>
          <cell r="K5538">
            <v>4174</v>
          </cell>
        </row>
        <row r="5539">
          <cell r="F5539">
            <v>0</v>
          </cell>
          <cell r="G5539">
            <v>0</v>
          </cell>
          <cell r="I5539">
            <v>0</v>
          </cell>
          <cell r="J5539">
            <v>0</v>
          </cell>
          <cell r="K5539">
            <v>16</v>
          </cell>
        </row>
        <row r="5540">
          <cell r="F5540">
            <v>0</v>
          </cell>
          <cell r="G5540">
            <v>0</v>
          </cell>
          <cell r="I5540">
            <v>0</v>
          </cell>
          <cell r="J5540">
            <v>0</v>
          </cell>
          <cell r="K5540">
            <v>3847</v>
          </cell>
        </row>
        <row r="5541">
          <cell r="F5541">
            <v>0</v>
          </cell>
          <cell r="G5541">
            <v>0</v>
          </cell>
          <cell r="I5541">
            <v>0</v>
          </cell>
          <cell r="J5541">
            <v>0</v>
          </cell>
          <cell r="K5541">
            <v>955001</v>
          </cell>
        </row>
        <row r="5542">
          <cell r="F5542">
            <v>0</v>
          </cell>
          <cell r="G5542">
            <v>0</v>
          </cell>
          <cell r="I5542">
            <v>0</v>
          </cell>
          <cell r="J5542">
            <v>0</v>
          </cell>
          <cell r="K5542">
            <v>13319</v>
          </cell>
        </row>
        <row r="5543">
          <cell r="F5543">
            <v>0</v>
          </cell>
          <cell r="G5543">
            <v>0</v>
          </cell>
          <cell r="I5543">
            <v>0</v>
          </cell>
          <cell r="J5543">
            <v>0</v>
          </cell>
          <cell r="K5543">
            <v>12140</v>
          </cell>
        </row>
        <row r="5544">
          <cell r="F5544">
            <v>0</v>
          </cell>
          <cell r="G5544">
            <v>0</v>
          </cell>
          <cell r="I5544">
            <v>0</v>
          </cell>
          <cell r="J5544">
            <v>0</v>
          </cell>
          <cell r="K5544">
            <v>70</v>
          </cell>
        </row>
        <row r="5545">
          <cell r="F5545">
            <v>0</v>
          </cell>
          <cell r="G5545">
            <v>0</v>
          </cell>
          <cell r="I5545">
            <v>0</v>
          </cell>
          <cell r="J5545">
            <v>0</v>
          </cell>
          <cell r="K5545">
            <v>7847</v>
          </cell>
        </row>
        <row r="5546">
          <cell r="F5546">
            <v>0</v>
          </cell>
          <cell r="G5546">
            <v>0</v>
          </cell>
          <cell r="I5546">
            <v>0</v>
          </cell>
          <cell r="J5546">
            <v>0</v>
          </cell>
          <cell r="K5546">
            <v>255658</v>
          </cell>
        </row>
        <row r="5547">
          <cell r="F5547">
            <v>0</v>
          </cell>
          <cell r="G5547">
            <v>0</v>
          </cell>
          <cell r="I5547">
            <v>0</v>
          </cell>
          <cell r="J5547">
            <v>0</v>
          </cell>
          <cell r="K5547">
            <v>246</v>
          </cell>
        </row>
        <row r="5548">
          <cell r="F5548">
            <v>0</v>
          </cell>
          <cell r="G5548">
            <v>0</v>
          </cell>
          <cell r="I5548">
            <v>0</v>
          </cell>
          <cell r="J5548">
            <v>0</v>
          </cell>
          <cell r="K5548">
            <v>10</v>
          </cell>
        </row>
        <row r="5549">
          <cell r="F5549">
            <v>0</v>
          </cell>
          <cell r="G5549">
            <v>0</v>
          </cell>
          <cell r="I5549">
            <v>0</v>
          </cell>
          <cell r="J5549">
            <v>0</v>
          </cell>
          <cell r="K5549">
            <v>1779</v>
          </cell>
        </row>
        <row r="5550">
          <cell r="F5550">
            <v>0</v>
          </cell>
          <cell r="G5550">
            <v>0</v>
          </cell>
          <cell r="I5550">
            <v>0</v>
          </cell>
          <cell r="J5550">
            <v>0</v>
          </cell>
          <cell r="K5550">
            <v>3431</v>
          </cell>
        </row>
        <row r="5551">
          <cell r="F5551">
            <v>0</v>
          </cell>
          <cell r="G5551">
            <v>0</v>
          </cell>
          <cell r="I5551">
            <v>0</v>
          </cell>
          <cell r="J5551">
            <v>0</v>
          </cell>
          <cell r="K5551">
            <v>6253</v>
          </cell>
        </row>
        <row r="5552">
          <cell r="F5552">
            <v>0</v>
          </cell>
          <cell r="G5552">
            <v>0</v>
          </cell>
          <cell r="I5552">
            <v>0</v>
          </cell>
          <cell r="J5552">
            <v>0</v>
          </cell>
          <cell r="K5552">
            <v>20532</v>
          </cell>
        </row>
        <row r="5553">
          <cell r="F5553">
            <v>0</v>
          </cell>
          <cell r="G5553">
            <v>0</v>
          </cell>
          <cell r="I5553">
            <v>0</v>
          </cell>
          <cell r="J5553">
            <v>0</v>
          </cell>
          <cell r="K5553">
            <v>191</v>
          </cell>
        </row>
        <row r="5554">
          <cell r="F5554">
            <v>0</v>
          </cell>
          <cell r="G5554">
            <v>0</v>
          </cell>
          <cell r="I5554">
            <v>0</v>
          </cell>
          <cell r="J5554">
            <v>0</v>
          </cell>
          <cell r="K5554">
            <v>813</v>
          </cell>
        </row>
        <row r="5555">
          <cell r="F5555">
            <v>0</v>
          </cell>
          <cell r="G5555">
            <v>0</v>
          </cell>
          <cell r="I5555">
            <v>0</v>
          </cell>
          <cell r="J5555">
            <v>0</v>
          </cell>
          <cell r="K5555">
            <v>6713</v>
          </cell>
        </row>
        <row r="5556">
          <cell r="F5556">
            <v>0</v>
          </cell>
          <cell r="G5556">
            <v>0</v>
          </cell>
          <cell r="I5556">
            <v>0</v>
          </cell>
          <cell r="J5556">
            <v>0</v>
          </cell>
          <cell r="K5556">
            <v>576</v>
          </cell>
        </row>
        <row r="5557">
          <cell r="F5557">
            <v>0</v>
          </cell>
          <cell r="G5557">
            <v>0</v>
          </cell>
          <cell r="I5557">
            <v>0</v>
          </cell>
          <cell r="J5557">
            <v>0</v>
          </cell>
          <cell r="K5557">
            <v>45</v>
          </cell>
        </row>
        <row r="5558">
          <cell r="F5558">
            <v>0</v>
          </cell>
          <cell r="G5558">
            <v>0</v>
          </cell>
          <cell r="I5558">
            <v>0</v>
          </cell>
          <cell r="J5558">
            <v>0</v>
          </cell>
          <cell r="K5558">
            <v>320</v>
          </cell>
        </row>
        <row r="5559">
          <cell r="F5559">
            <v>0</v>
          </cell>
          <cell r="G5559">
            <v>0</v>
          </cell>
          <cell r="I5559">
            <v>0</v>
          </cell>
          <cell r="J5559">
            <v>0</v>
          </cell>
          <cell r="K5559">
            <v>10625</v>
          </cell>
        </row>
        <row r="5560">
          <cell r="F5560">
            <v>0</v>
          </cell>
          <cell r="G5560">
            <v>0</v>
          </cell>
          <cell r="I5560">
            <v>0</v>
          </cell>
          <cell r="J5560">
            <v>0</v>
          </cell>
          <cell r="K5560">
            <v>2915</v>
          </cell>
        </row>
        <row r="5561">
          <cell r="F5561">
            <v>0</v>
          </cell>
          <cell r="G5561">
            <v>0</v>
          </cell>
          <cell r="I5561">
            <v>0</v>
          </cell>
          <cell r="J5561">
            <v>0</v>
          </cell>
          <cell r="K5561">
            <v>3</v>
          </cell>
        </row>
        <row r="5562">
          <cell r="F5562">
            <v>0</v>
          </cell>
          <cell r="G5562">
            <v>0</v>
          </cell>
          <cell r="I5562">
            <v>0</v>
          </cell>
          <cell r="J5562">
            <v>0</v>
          </cell>
          <cell r="K5562">
            <v>27729</v>
          </cell>
        </row>
        <row r="5563">
          <cell r="F5563">
            <v>0</v>
          </cell>
          <cell r="G5563">
            <v>0</v>
          </cell>
          <cell r="I5563">
            <v>0</v>
          </cell>
          <cell r="J5563">
            <v>0</v>
          </cell>
          <cell r="K5563">
            <v>16646</v>
          </cell>
        </row>
        <row r="5564">
          <cell r="F5564">
            <v>0</v>
          </cell>
          <cell r="G5564">
            <v>0</v>
          </cell>
          <cell r="I5564">
            <v>0</v>
          </cell>
          <cell r="J5564">
            <v>0</v>
          </cell>
          <cell r="K5564">
            <v>55</v>
          </cell>
        </row>
        <row r="5565">
          <cell r="F5565">
            <v>0</v>
          </cell>
          <cell r="G5565">
            <v>0</v>
          </cell>
          <cell r="I5565">
            <v>0</v>
          </cell>
          <cell r="J5565">
            <v>0</v>
          </cell>
          <cell r="K5565">
            <v>327255</v>
          </cell>
        </row>
        <row r="5566">
          <cell r="F5566">
            <v>0</v>
          </cell>
          <cell r="G5566">
            <v>0</v>
          </cell>
          <cell r="I5566">
            <v>0</v>
          </cell>
          <cell r="J5566">
            <v>0</v>
          </cell>
          <cell r="K5566">
            <v>7027</v>
          </cell>
        </row>
        <row r="5567">
          <cell r="F5567">
            <v>0</v>
          </cell>
          <cell r="G5567">
            <v>0</v>
          </cell>
          <cell r="I5567">
            <v>0</v>
          </cell>
          <cell r="J5567">
            <v>0</v>
          </cell>
          <cell r="K5567">
            <v>70648</v>
          </cell>
        </row>
        <row r="5568">
          <cell r="F5568">
            <v>0</v>
          </cell>
          <cell r="G5568">
            <v>0</v>
          </cell>
          <cell r="I5568">
            <v>0</v>
          </cell>
          <cell r="J5568">
            <v>0</v>
          </cell>
          <cell r="K5568">
            <v>14475</v>
          </cell>
        </row>
        <row r="5569">
          <cell r="F5569">
            <v>0</v>
          </cell>
          <cell r="G5569">
            <v>0</v>
          </cell>
          <cell r="I5569">
            <v>0</v>
          </cell>
          <cell r="J5569">
            <v>0</v>
          </cell>
          <cell r="K5569">
            <v>35737</v>
          </cell>
        </row>
        <row r="5570">
          <cell r="F5570">
            <v>0</v>
          </cell>
          <cell r="G5570">
            <v>0</v>
          </cell>
          <cell r="I5570">
            <v>0</v>
          </cell>
          <cell r="J5570">
            <v>0</v>
          </cell>
          <cell r="K5570">
            <v>5175</v>
          </cell>
        </row>
        <row r="5571">
          <cell r="F5571">
            <v>0</v>
          </cell>
          <cell r="G5571">
            <v>0</v>
          </cell>
          <cell r="I5571">
            <v>0</v>
          </cell>
          <cell r="J5571">
            <v>0</v>
          </cell>
          <cell r="K5571">
            <v>5329</v>
          </cell>
        </row>
        <row r="5572">
          <cell r="F5572">
            <v>0</v>
          </cell>
          <cell r="G5572">
            <v>0</v>
          </cell>
          <cell r="I5572">
            <v>0</v>
          </cell>
          <cell r="J5572">
            <v>0</v>
          </cell>
          <cell r="K5572">
            <v>7966</v>
          </cell>
        </row>
        <row r="5573">
          <cell r="F5573">
            <v>0</v>
          </cell>
          <cell r="G5573">
            <v>0</v>
          </cell>
          <cell r="I5573">
            <v>0</v>
          </cell>
          <cell r="J5573">
            <v>0</v>
          </cell>
          <cell r="K5573">
            <v>1620</v>
          </cell>
        </row>
        <row r="5574">
          <cell r="F5574">
            <v>0</v>
          </cell>
          <cell r="G5574">
            <v>0</v>
          </cell>
          <cell r="I5574">
            <v>0</v>
          </cell>
          <cell r="J5574">
            <v>0</v>
          </cell>
          <cell r="K5574">
            <v>7527</v>
          </cell>
        </row>
        <row r="5575">
          <cell r="F5575">
            <v>0</v>
          </cell>
          <cell r="G5575">
            <v>0</v>
          </cell>
          <cell r="I5575">
            <v>0</v>
          </cell>
          <cell r="J5575">
            <v>0</v>
          </cell>
          <cell r="K5575">
            <v>-5377</v>
          </cell>
        </row>
        <row r="5576">
          <cell r="F5576">
            <v>0</v>
          </cell>
          <cell r="G5576">
            <v>0</v>
          </cell>
          <cell r="I5576">
            <v>0</v>
          </cell>
          <cell r="J5576">
            <v>0</v>
          </cell>
          <cell r="K5576">
            <v>89001</v>
          </cell>
        </row>
        <row r="5577">
          <cell r="F5577">
            <v>2930239.04</v>
          </cell>
          <cell r="G5577">
            <v>0</v>
          </cell>
          <cell r="I5577">
            <v>0</v>
          </cell>
          <cell r="J5577">
            <v>2930239.04</v>
          </cell>
          <cell r="K5577">
            <v>5436190</v>
          </cell>
        </row>
        <row r="5578">
          <cell r="F5578">
            <v>137439.73000000001</v>
          </cell>
          <cell r="G5578">
            <v>0</v>
          </cell>
          <cell r="I5578">
            <v>0</v>
          </cell>
          <cell r="J5578">
            <v>137439.73000000001</v>
          </cell>
          <cell r="K5578">
            <v>28607</v>
          </cell>
        </row>
        <row r="5579">
          <cell r="F5579">
            <v>12649.39</v>
          </cell>
          <cell r="G5579">
            <v>0</v>
          </cell>
          <cell r="I5579">
            <v>0</v>
          </cell>
          <cell r="J5579">
            <v>12649.39</v>
          </cell>
          <cell r="K5579">
            <v>1895</v>
          </cell>
        </row>
        <row r="5580">
          <cell r="F5580">
            <v>1995.05</v>
          </cell>
          <cell r="G5580">
            <v>0</v>
          </cell>
          <cell r="I5580">
            <v>0</v>
          </cell>
          <cell r="J5580">
            <v>1995.05</v>
          </cell>
          <cell r="K5580">
            <v>0</v>
          </cell>
        </row>
        <row r="5581">
          <cell r="F5581">
            <v>137955.94</v>
          </cell>
          <cell r="G5581">
            <v>0</v>
          </cell>
          <cell r="I5581">
            <v>0</v>
          </cell>
          <cell r="J5581">
            <v>137955.94</v>
          </cell>
          <cell r="K5581">
            <v>49210</v>
          </cell>
        </row>
        <row r="5582">
          <cell r="F5582">
            <v>6630</v>
          </cell>
          <cell r="G5582">
            <v>0</v>
          </cell>
          <cell r="I5582">
            <v>0</v>
          </cell>
          <cell r="J5582">
            <v>6630</v>
          </cell>
          <cell r="K5582">
            <v>0</v>
          </cell>
        </row>
        <row r="5583">
          <cell r="F5583">
            <v>0</v>
          </cell>
          <cell r="G5583">
            <v>0</v>
          </cell>
          <cell r="I5583">
            <v>0</v>
          </cell>
          <cell r="J5583">
            <v>0</v>
          </cell>
          <cell r="K5583">
            <v>7726</v>
          </cell>
        </row>
        <row r="5584">
          <cell r="F5584">
            <v>33088.81</v>
          </cell>
          <cell r="G5584">
            <v>0</v>
          </cell>
          <cell r="I5584">
            <v>0</v>
          </cell>
          <cell r="J5584">
            <v>33088.81</v>
          </cell>
          <cell r="K5584">
            <v>6731</v>
          </cell>
        </row>
        <row r="5585">
          <cell r="F5585">
            <v>82023.460000000006</v>
          </cell>
          <cell r="G5585">
            <v>0</v>
          </cell>
          <cell r="I5585">
            <v>0</v>
          </cell>
          <cell r="J5585">
            <v>82023.460000000006</v>
          </cell>
          <cell r="K5585">
            <v>13063</v>
          </cell>
        </row>
        <row r="5586">
          <cell r="F5586">
            <v>32057.61</v>
          </cell>
          <cell r="G5586">
            <v>0</v>
          </cell>
          <cell r="I5586">
            <v>0</v>
          </cell>
          <cell r="J5586">
            <v>32057.61</v>
          </cell>
          <cell r="K5586">
            <v>7868</v>
          </cell>
        </row>
        <row r="5587">
          <cell r="F5587">
            <v>96835</v>
          </cell>
          <cell r="G5587">
            <v>0</v>
          </cell>
          <cell r="I5587">
            <v>0</v>
          </cell>
          <cell r="J5587">
            <v>96835</v>
          </cell>
          <cell r="K5587">
            <v>24204</v>
          </cell>
        </row>
        <row r="5588">
          <cell r="F5588">
            <v>16076.46</v>
          </cell>
          <cell r="G5588">
            <v>0</v>
          </cell>
          <cell r="I5588">
            <v>0</v>
          </cell>
          <cell r="J5588">
            <v>16076.46</v>
          </cell>
          <cell r="K5588">
            <v>11153</v>
          </cell>
        </row>
        <row r="5589">
          <cell r="F5589">
            <v>1290.5</v>
          </cell>
          <cell r="G5589">
            <v>0</v>
          </cell>
          <cell r="I5589">
            <v>0</v>
          </cell>
          <cell r="J5589">
            <v>1290.5</v>
          </cell>
          <cell r="K5589">
            <v>432</v>
          </cell>
        </row>
        <row r="5590">
          <cell r="F5590">
            <v>4289.4799999999996</v>
          </cell>
          <cell r="G5590">
            <v>0</v>
          </cell>
          <cell r="I5590">
            <v>0</v>
          </cell>
          <cell r="J5590">
            <v>4289.4799999999996</v>
          </cell>
          <cell r="K5590">
            <v>1472</v>
          </cell>
        </row>
        <row r="5591">
          <cell r="F5591">
            <v>19861.55</v>
          </cell>
          <cell r="G5591">
            <v>0</v>
          </cell>
          <cell r="I5591">
            <v>0</v>
          </cell>
          <cell r="J5591">
            <v>19861.55</v>
          </cell>
          <cell r="K5591">
            <v>3512</v>
          </cell>
        </row>
        <row r="5592">
          <cell r="F5592">
            <v>-67.209999999999994</v>
          </cell>
          <cell r="G5592">
            <v>0</v>
          </cell>
          <cell r="I5592">
            <v>0</v>
          </cell>
          <cell r="J5592">
            <v>-67.209999999999994</v>
          </cell>
          <cell r="K5592">
            <v>0</v>
          </cell>
        </row>
        <row r="5593">
          <cell r="F5593">
            <v>6883.54</v>
          </cell>
          <cell r="G5593">
            <v>0</v>
          </cell>
          <cell r="I5593">
            <v>0</v>
          </cell>
          <cell r="J5593">
            <v>6883.54</v>
          </cell>
          <cell r="K5593">
            <v>3322</v>
          </cell>
        </row>
        <row r="5594">
          <cell r="F5594">
            <v>1370.41</v>
          </cell>
          <cell r="G5594">
            <v>0</v>
          </cell>
          <cell r="I5594">
            <v>0</v>
          </cell>
          <cell r="J5594">
            <v>1370.41</v>
          </cell>
          <cell r="K5594">
            <v>625</v>
          </cell>
        </row>
        <row r="5595">
          <cell r="F5595">
            <v>2155.98</v>
          </cell>
          <cell r="G5595">
            <v>0</v>
          </cell>
          <cell r="I5595">
            <v>0</v>
          </cell>
          <cell r="J5595">
            <v>2155.98</v>
          </cell>
          <cell r="K5595">
            <v>0</v>
          </cell>
        </row>
        <row r="5596">
          <cell r="F5596">
            <v>0</v>
          </cell>
          <cell r="G5596">
            <v>0</v>
          </cell>
          <cell r="I5596">
            <v>0</v>
          </cell>
          <cell r="J5596">
            <v>0</v>
          </cell>
          <cell r="K5596">
            <v>320</v>
          </cell>
        </row>
        <row r="5597">
          <cell r="F5597">
            <v>669.22</v>
          </cell>
          <cell r="G5597">
            <v>0</v>
          </cell>
          <cell r="I5597">
            <v>0</v>
          </cell>
          <cell r="J5597">
            <v>669.22</v>
          </cell>
          <cell r="K5597">
            <v>767</v>
          </cell>
        </row>
        <row r="5598">
          <cell r="F5598">
            <v>277.60000000000002</v>
          </cell>
          <cell r="G5598">
            <v>0</v>
          </cell>
          <cell r="I5598">
            <v>0</v>
          </cell>
          <cell r="J5598">
            <v>277.60000000000002</v>
          </cell>
          <cell r="K5598">
            <v>0</v>
          </cell>
        </row>
        <row r="5599">
          <cell r="F5599">
            <v>8438.8700000000008</v>
          </cell>
          <cell r="G5599">
            <v>0</v>
          </cell>
          <cell r="I5599">
            <v>0</v>
          </cell>
          <cell r="J5599">
            <v>8438.8700000000008</v>
          </cell>
          <cell r="K5599">
            <v>1558</v>
          </cell>
        </row>
        <row r="5600">
          <cell r="F5600">
            <v>28500.79</v>
          </cell>
          <cell r="G5600">
            <v>0</v>
          </cell>
          <cell r="I5600">
            <v>0</v>
          </cell>
          <cell r="J5600">
            <v>28500.79</v>
          </cell>
          <cell r="K5600">
            <v>12882</v>
          </cell>
        </row>
        <row r="5601">
          <cell r="F5601">
            <v>6147.2</v>
          </cell>
          <cell r="G5601">
            <v>0</v>
          </cell>
          <cell r="I5601">
            <v>0</v>
          </cell>
          <cell r="J5601">
            <v>6147.2</v>
          </cell>
          <cell r="K5601">
            <v>5440</v>
          </cell>
        </row>
        <row r="5602">
          <cell r="F5602">
            <v>695.08</v>
          </cell>
          <cell r="G5602">
            <v>0</v>
          </cell>
          <cell r="I5602">
            <v>0</v>
          </cell>
          <cell r="J5602">
            <v>695.08</v>
          </cell>
          <cell r="K5602">
            <v>100</v>
          </cell>
        </row>
        <row r="5603">
          <cell r="F5603">
            <v>0</v>
          </cell>
          <cell r="G5603">
            <v>0</v>
          </cell>
          <cell r="I5603">
            <v>0</v>
          </cell>
          <cell r="J5603">
            <v>0</v>
          </cell>
          <cell r="K5603">
            <v>1189</v>
          </cell>
        </row>
        <row r="5604">
          <cell r="F5604">
            <v>1146.94</v>
          </cell>
          <cell r="G5604">
            <v>0</v>
          </cell>
          <cell r="I5604">
            <v>0</v>
          </cell>
          <cell r="J5604">
            <v>1146.94</v>
          </cell>
          <cell r="K5604">
            <v>801</v>
          </cell>
        </row>
        <row r="5605">
          <cell r="F5605">
            <v>1450</v>
          </cell>
          <cell r="G5605">
            <v>0</v>
          </cell>
          <cell r="I5605">
            <v>0</v>
          </cell>
          <cell r="J5605">
            <v>1450</v>
          </cell>
          <cell r="K5605">
            <v>0</v>
          </cell>
        </row>
        <row r="5606">
          <cell r="F5606">
            <v>0</v>
          </cell>
          <cell r="G5606">
            <v>0</v>
          </cell>
          <cell r="I5606">
            <v>0</v>
          </cell>
          <cell r="J5606">
            <v>0</v>
          </cell>
          <cell r="K5606">
            <v>75</v>
          </cell>
        </row>
        <row r="5607">
          <cell r="F5607">
            <v>200.65</v>
          </cell>
          <cell r="G5607">
            <v>0</v>
          </cell>
          <cell r="I5607">
            <v>0</v>
          </cell>
          <cell r="J5607">
            <v>200.65</v>
          </cell>
          <cell r="K5607">
            <v>0</v>
          </cell>
        </row>
        <row r="5608">
          <cell r="F5608">
            <v>3024</v>
          </cell>
          <cell r="G5608">
            <v>0</v>
          </cell>
          <cell r="I5608">
            <v>0</v>
          </cell>
          <cell r="J5608">
            <v>3024</v>
          </cell>
          <cell r="K5608">
            <v>1143</v>
          </cell>
        </row>
        <row r="5609">
          <cell r="F5609">
            <v>126</v>
          </cell>
          <cell r="G5609">
            <v>0</v>
          </cell>
          <cell r="I5609">
            <v>0</v>
          </cell>
          <cell r="J5609">
            <v>126</v>
          </cell>
          <cell r="K5609">
            <v>48</v>
          </cell>
        </row>
        <row r="5610">
          <cell r="F5610">
            <v>241.9</v>
          </cell>
          <cell r="G5610">
            <v>0</v>
          </cell>
          <cell r="I5610">
            <v>0</v>
          </cell>
          <cell r="J5610">
            <v>241.9</v>
          </cell>
          <cell r="K5610">
            <v>62</v>
          </cell>
        </row>
        <row r="5611">
          <cell r="F5611">
            <v>47</v>
          </cell>
          <cell r="G5611">
            <v>0</v>
          </cell>
          <cell r="I5611">
            <v>0</v>
          </cell>
          <cell r="J5611">
            <v>47</v>
          </cell>
          <cell r="K5611">
            <v>0</v>
          </cell>
        </row>
        <row r="5612">
          <cell r="F5612">
            <v>222414.41</v>
          </cell>
          <cell r="G5612">
            <v>0</v>
          </cell>
          <cell r="I5612">
            <v>0</v>
          </cell>
          <cell r="J5612">
            <v>222414.41</v>
          </cell>
          <cell r="K5612">
            <v>58733</v>
          </cell>
        </row>
        <row r="5613">
          <cell r="F5613">
            <v>121493.74</v>
          </cell>
          <cell r="G5613">
            <v>0</v>
          </cell>
          <cell r="I5613">
            <v>0</v>
          </cell>
          <cell r="J5613">
            <v>121493.74</v>
          </cell>
          <cell r="K5613">
            <v>1538</v>
          </cell>
        </row>
        <row r="5614">
          <cell r="F5614">
            <v>50</v>
          </cell>
          <cell r="G5614">
            <v>0</v>
          </cell>
          <cell r="I5614">
            <v>0</v>
          </cell>
          <cell r="J5614">
            <v>50</v>
          </cell>
          <cell r="K5614">
            <v>0</v>
          </cell>
        </row>
        <row r="5615">
          <cell r="F5615">
            <v>216</v>
          </cell>
          <cell r="G5615">
            <v>0</v>
          </cell>
          <cell r="I5615">
            <v>0</v>
          </cell>
          <cell r="J5615">
            <v>216</v>
          </cell>
          <cell r="K5615">
            <v>0</v>
          </cell>
        </row>
        <row r="5616">
          <cell r="F5616">
            <v>7665.29</v>
          </cell>
          <cell r="G5616">
            <v>0</v>
          </cell>
          <cell r="I5616">
            <v>0</v>
          </cell>
          <cell r="J5616">
            <v>7665.29</v>
          </cell>
          <cell r="K5616">
            <v>2926</v>
          </cell>
        </row>
        <row r="5617">
          <cell r="F5617">
            <v>68120.509999999995</v>
          </cell>
          <cell r="G5617">
            <v>0</v>
          </cell>
          <cell r="I5617">
            <v>0</v>
          </cell>
          <cell r="J5617">
            <v>68120.509999999995</v>
          </cell>
          <cell r="K5617">
            <v>29607</v>
          </cell>
        </row>
        <row r="5618">
          <cell r="F5618">
            <v>10025.92</v>
          </cell>
          <cell r="G5618">
            <v>0</v>
          </cell>
          <cell r="I5618">
            <v>0</v>
          </cell>
          <cell r="J5618">
            <v>10025.92</v>
          </cell>
          <cell r="K5618">
            <v>3618</v>
          </cell>
        </row>
        <row r="5619">
          <cell r="F5619">
            <v>-6000</v>
          </cell>
          <cell r="G5619">
            <v>0</v>
          </cell>
          <cell r="I5619">
            <v>0</v>
          </cell>
          <cell r="J5619">
            <v>-6000</v>
          </cell>
          <cell r="K5619">
            <v>0</v>
          </cell>
        </row>
        <row r="5620">
          <cell r="F5620">
            <v>5987.2</v>
          </cell>
          <cell r="G5620">
            <v>0</v>
          </cell>
          <cell r="I5620">
            <v>0</v>
          </cell>
          <cell r="J5620">
            <v>5987.2</v>
          </cell>
          <cell r="K5620">
            <v>248</v>
          </cell>
        </row>
        <row r="5621">
          <cell r="F5621">
            <v>7669</v>
          </cell>
          <cell r="G5621">
            <v>0</v>
          </cell>
          <cell r="I5621">
            <v>0</v>
          </cell>
          <cell r="J5621">
            <v>7669</v>
          </cell>
          <cell r="K5621">
            <v>0</v>
          </cell>
        </row>
        <row r="5622">
          <cell r="F5622">
            <v>609.26</v>
          </cell>
          <cell r="G5622">
            <v>0</v>
          </cell>
          <cell r="I5622">
            <v>0</v>
          </cell>
          <cell r="J5622">
            <v>609.26</v>
          </cell>
          <cell r="K5622">
            <v>0</v>
          </cell>
        </row>
        <row r="5623">
          <cell r="F5623">
            <v>4264</v>
          </cell>
          <cell r="G5623">
            <v>0</v>
          </cell>
          <cell r="I5623">
            <v>0</v>
          </cell>
          <cell r="J5623">
            <v>4264</v>
          </cell>
          <cell r="K5623">
            <v>21090</v>
          </cell>
        </row>
        <row r="5624">
          <cell r="F5624">
            <v>1590</v>
          </cell>
          <cell r="G5624">
            <v>0</v>
          </cell>
          <cell r="I5624">
            <v>0</v>
          </cell>
          <cell r="J5624">
            <v>1590</v>
          </cell>
          <cell r="K5624">
            <v>0</v>
          </cell>
        </row>
        <row r="5625">
          <cell r="F5625">
            <v>3042.2</v>
          </cell>
          <cell r="G5625">
            <v>0</v>
          </cell>
          <cell r="I5625">
            <v>0</v>
          </cell>
          <cell r="J5625">
            <v>3042.2</v>
          </cell>
          <cell r="K5625">
            <v>6481</v>
          </cell>
        </row>
        <row r="5626">
          <cell r="F5626">
            <v>21160.75</v>
          </cell>
          <cell r="G5626">
            <v>0</v>
          </cell>
          <cell r="I5626">
            <v>0</v>
          </cell>
          <cell r="J5626">
            <v>21160.75</v>
          </cell>
          <cell r="K5626">
            <v>4292</v>
          </cell>
        </row>
        <row r="5627">
          <cell r="F5627">
            <v>1500</v>
          </cell>
          <cell r="G5627">
            <v>0</v>
          </cell>
          <cell r="I5627">
            <v>0</v>
          </cell>
          <cell r="J5627">
            <v>1500</v>
          </cell>
          <cell r="K5627">
            <v>21</v>
          </cell>
        </row>
        <row r="5628">
          <cell r="F5628">
            <v>0</v>
          </cell>
          <cell r="G5628">
            <v>0</v>
          </cell>
          <cell r="I5628">
            <v>0</v>
          </cell>
          <cell r="J5628">
            <v>0</v>
          </cell>
          <cell r="K5628">
            <v>-41</v>
          </cell>
        </row>
        <row r="5629">
          <cell r="F5629">
            <v>249382.26</v>
          </cell>
          <cell r="G5629">
            <v>0</v>
          </cell>
          <cell r="I5629">
            <v>0</v>
          </cell>
          <cell r="J5629">
            <v>249382.26</v>
          </cell>
          <cell r="K5629">
            <v>46228</v>
          </cell>
        </row>
        <row r="5630">
          <cell r="F5630">
            <v>11401.52</v>
          </cell>
          <cell r="G5630">
            <v>0</v>
          </cell>
          <cell r="I5630">
            <v>0</v>
          </cell>
          <cell r="J5630">
            <v>11401.52</v>
          </cell>
          <cell r="K5630">
            <v>534</v>
          </cell>
        </row>
        <row r="5631">
          <cell r="F5631">
            <v>3356.27</v>
          </cell>
          <cell r="G5631">
            <v>0</v>
          </cell>
          <cell r="I5631">
            <v>0</v>
          </cell>
          <cell r="J5631">
            <v>3356.27</v>
          </cell>
          <cell r="K5631">
            <v>375</v>
          </cell>
        </row>
        <row r="5632">
          <cell r="F5632">
            <v>20.14</v>
          </cell>
          <cell r="G5632">
            <v>0</v>
          </cell>
          <cell r="I5632">
            <v>0</v>
          </cell>
          <cell r="J5632">
            <v>20.14</v>
          </cell>
          <cell r="K5632">
            <v>0</v>
          </cell>
        </row>
        <row r="5633">
          <cell r="F5633">
            <v>35987.040000000001</v>
          </cell>
          <cell r="G5633">
            <v>0</v>
          </cell>
          <cell r="I5633">
            <v>0</v>
          </cell>
          <cell r="J5633">
            <v>35987.040000000001</v>
          </cell>
          <cell r="K5633">
            <v>0</v>
          </cell>
        </row>
        <row r="5634">
          <cell r="F5634">
            <v>8200</v>
          </cell>
          <cell r="G5634">
            <v>0</v>
          </cell>
          <cell r="I5634">
            <v>0</v>
          </cell>
          <cell r="J5634">
            <v>8200</v>
          </cell>
          <cell r="K5634">
            <v>0</v>
          </cell>
        </row>
        <row r="5635">
          <cell r="F5635">
            <v>0</v>
          </cell>
          <cell r="G5635">
            <v>0</v>
          </cell>
          <cell r="I5635">
            <v>0</v>
          </cell>
          <cell r="J5635">
            <v>0</v>
          </cell>
          <cell r="K5635">
            <v>5814</v>
          </cell>
        </row>
        <row r="5636">
          <cell r="F5636">
            <v>9297.0300000000007</v>
          </cell>
          <cell r="G5636">
            <v>0</v>
          </cell>
          <cell r="I5636">
            <v>0</v>
          </cell>
          <cell r="J5636">
            <v>9297.0300000000007</v>
          </cell>
          <cell r="K5636">
            <v>3941</v>
          </cell>
        </row>
        <row r="5637">
          <cell r="F5637">
            <v>13411.39</v>
          </cell>
          <cell r="G5637">
            <v>0</v>
          </cell>
          <cell r="I5637">
            <v>0</v>
          </cell>
          <cell r="J5637">
            <v>13411.39</v>
          </cell>
          <cell r="K5637">
            <v>4726</v>
          </cell>
        </row>
        <row r="5638">
          <cell r="F5638">
            <v>6231.93</v>
          </cell>
          <cell r="G5638">
            <v>0</v>
          </cell>
          <cell r="I5638">
            <v>0</v>
          </cell>
          <cell r="J5638">
            <v>6231.93</v>
          </cell>
          <cell r="K5638">
            <v>4779</v>
          </cell>
        </row>
        <row r="5639">
          <cell r="F5639">
            <v>50437.46</v>
          </cell>
          <cell r="G5639">
            <v>0</v>
          </cell>
          <cell r="I5639">
            <v>0</v>
          </cell>
          <cell r="J5639">
            <v>50437.46</v>
          </cell>
          <cell r="K5639">
            <v>14338</v>
          </cell>
        </row>
        <row r="5640">
          <cell r="F5640">
            <v>3456.18</v>
          </cell>
          <cell r="G5640">
            <v>0</v>
          </cell>
          <cell r="I5640">
            <v>0</v>
          </cell>
          <cell r="J5640">
            <v>3456.18</v>
          </cell>
          <cell r="K5640">
            <v>2379</v>
          </cell>
        </row>
        <row r="5641">
          <cell r="F5641">
            <v>134.72999999999999</v>
          </cell>
          <cell r="G5641">
            <v>0</v>
          </cell>
          <cell r="I5641">
            <v>0</v>
          </cell>
          <cell r="J5641">
            <v>134.72999999999999</v>
          </cell>
          <cell r="K5641">
            <v>61</v>
          </cell>
        </row>
        <row r="5642">
          <cell r="F5642">
            <v>1731.48</v>
          </cell>
          <cell r="G5642">
            <v>0</v>
          </cell>
          <cell r="I5642">
            <v>0</v>
          </cell>
          <cell r="J5642">
            <v>1731.48</v>
          </cell>
          <cell r="K5642">
            <v>752</v>
          </cell>
        </row>
        <row r="5643">
          <cell r="F5643">
            <v>8952.17</v>
          </cell>
          <cell r="G5643">
            <v>0</v>
          </cell>
          <cell r="I5643">
            <v>0</v>
          </cell>
          <cell r="J5643">
            <v>8952.17</v>
          </cell>
          <cell r="K5643">
            <v>1978</v>
          </cell>
        </row>
        <row r="5644">
          <cell r="F5644">
            <v>-31.3</v>
          </cell>
          <cell r="G5644">
            <v>0</v>
          </cell>
          <cell r="I5644">
            <v>0</v>
          </cell>
          <cell r="J5644">
            <v>-31.3</v>
          </cell>
          <cell r="K5644">
            <v>-58</v>
          </cell>
        </row>
        <row r="5645">
          <cell r="F5645">
            <v>4540.1899999999996</v>
          </cell>
          <cell r="G5645">
            <v>0</v>
          </cell>
          <cell r="I5645">
            <v>0</v>
          </cell>
          <cell r="J5645">
            <v>4540.1899999999996</v>
          </cell>
          <cell r="K5645">
            <v>1938</v>
          </cell>
        </row>
        <row r="5646">
          <cell r="F5646">
            <v>455.68</v>
          </cell>
          <cell r="G5646">
            <v>0</v>
          </cell>
          <cell r="I5646">
            <v>0</v>
          </cell>
          <cell r="J5646">
            <v>455.68</v>
          </cell>
          <cell r="K5646">
            <v>390</v>
          </cell>
        </row>
        <row r="5647">
          <cell r="F5647">
            <v>64.540000000000006</v>
          </cell>
          <cell r="G5647">
            <v>0</v>
          </cell>
          <cell r="I5647">
            <v>0</v>
          </cell>
          <cell r="J5647">
            <v>64.540000000000006</v>
          </cell>
          <cell r="K5647">
            <v>0</v>
          </cell>
        </row>
        <row r="5648">
          <cell r="F5648">
            <v>1140</v>
          </cell>
          <cell r="G5648">
            <v>0</v>
          </cell>
          <cell r="I5648">
            <v>0</v>
          </cell>
          <cell r="J5648">
            <v>1140</v>
          </cell>
          <cell r="K5648">
            <v>900</v>
          </cell>
        </row>
        <row r="5649">
          <cell r="F5649">
            <v>76729.84</v>
          </cell>
          <cell r="G5649">
            <v>0</v>
          </cell>
          <cell r="I5649">
            <v>0</v>
          </cell>
          <cell r="J5649">
            <v>76729.84</v>
          </cell>
          <cell r="K5649">
            <v>138284</v>
          </cell>
        </row>
        <row r="5650">
          <cell r="F5650">
            <v>20540.47</v>
          </cell>
          <cell r="G5650">
            <v>0</v>
          </cell>
          <cell r="I5650">
            <v>0</v>
          </cell>
          <cell r="J5650">
            <v>20540.47</v>
          </cell>
          <cell r="K5650">
            <v>0</v>
          </cell>
        </row>
        <row r="5651">
          <cell r="F5651">
            <v>382.5</v>
          </cell>
          <cell r="G5651">
            <v>0</v>
          </cell>
          <cell r="I5651">
            <v>0</v>
          </cell>
          <cell r="J5651">
            <v>382.5</v>
          </cell>
          <cell r="K5651">
            <v>0</v>
          </cell>
        </row>
        <row r="5652">
          <cell r="F5652">
            <v>1529.11</v>
          </cell>
          <cell r="G5652">
            <v>0</v>
          </cell>
          <cell r="I5652">
            <v>0</v>
          </cell>
          <cell r="J5652">
            <v>1529.11</v>
          </cell>
          <cell r="K5652">
            <v>0</v>
          </cell>
        </row>
        <row r="5653">
          <cell r="F5653">
            <v>1158.2</v>
          </cell>
          <cell r="G5653">
            <v>0</v>
          </cell>
          <cell r="I5653">
            <v>0</v>
          </cell>
          <cell r="J5653">
            <v>1158.2</v>
          </cell>
          <cell r="K5653">
            <v>1240</v>
          </cell>
        </row>
        <row r="5654">
          <cell r="F5654">
            <v>2295.6999999999998</v>
          </cell>
          <cell r="G5654">
            <v>0</v>
          </cell>
          <cell r="I5654">
            <v>0</v>
          </cell>
          <cell r="J5654">
            <v>2295.6999999999998</v>
          </cell>
          <cell r="K5654">
            <v>3742</v>
          </cell>
        </row>
        <row r="5655">
          <cell r="F5655">
            <v>0</v>
          </cell>
          <cell r="G5655">
            <v>0</v>
          </cell>
          <cell r="I5655">
            <v>0</v>
          </cell>
          <cell r="J5655">
            <v>0</v>
          </cell>
          <cell r="K5655">
            <v>149</v>
          </cell>
        </row>
        <row r="5656">
          <cell r="F5656">
            <v>20</v>
          </cell>
          <cell r="G5656">
            <v>0</v>
          </cell>
          <cell r="I5656">
            <v>0</v>
          </cell>
          <cell r="J5656">
            <v>20</v>
          </cell>
          <cell r="K5656">
            <v>0</v>
          </cell>
        </row>
        <row r="5657">
          <cell r="F5657">
            <v>185.5</v>
          </cell>
          <cell r="G5657">
            <v>0</v>
          </cell>
          <cell r="I5657">
            <v>0</v>
          </cell>
          <cell r="J5657">
            <v>185.5</v>
          </cell>
          <cell r="K5657">
            <v>0</v>
          </cell>
        </row>
        <row r="5658">
          <cell r="F5658">
            <v>7329.39</v>
          </cell>
          <cell r="G5658">
            <v>0</v>
          </cell>
          <cell r="I5658">
            <v>0</v>
          </cell>
          <cell r="J5658">
            <v>7329.39</v>
          </cell>
          <cell r="K5658">
            <v>2407</v>
          </cell>
        </row>
        <row r="5659">
          <cell r="F5659">
            <v>9220.7999999999993</v>
          </cell>
          <cell r="G5659">
            <v>0</v>
          </cell>
          <cell r="I5659">
            <v>0</v>
          </cell>
          <cell r="J5659">
            <v>9220.7999999999993</v>
          </cell>
          <cell r="K5659">
            <v>5534</v>
          </cell>
        </row>
        <row r="5660">
          <cell r="F5660">
            <v>3724.19</v>
          </cell>
          <cell r="G5660">
            <v>0</v>
          </cell>
          <cell r="I5660">
            <v>0</v>
          </cell>
          <cell r="J5660">
            <v>3724.19</v>
          </cell>
          <cell r="K5660">
            <v>2520</v>
          </cell>
        </row>
        <row r="5661">
          <cell r="F5661">
            <v>75</v>
          </cell>
          <cell r="G5661">
            <v>0</v>
          </cell>
          <cell r="I5661">
            <v>0</v>
          </cell>
          <cell r="J5661">
            <v>75</v>
          </cell>
          <cell r="K5661">
            <v>864</v>
          </cell>
        </row>
        <row r="5662">
          <cell r="F5662">
            <v>63399.3</v>
          </cell>
          <cell r="G5662">
            <v>0</v>
          </cell>
          <cell r="I5662">
            <v>0</v>
          </cell>
          <cell r="J5662">
            <v>63399.3</v>
          </cell>
          <cell r="K5662">
            <v>25368</v>
          </cell>
        </row>
        <row r="5663">
          <cell r="F5663">
            <v>2354.13</v>
          </cell>
          <cell r="G5663">
            <v>0</v>
          </cell>
          <cell r="I5663">
            <v>0</v>
          </cell>
          <cell r="J5663">
            <v>2354.13</v>
          </cell>
          <cell r="K5663">
            <v>705</v>
          </cell>
        </row>
        <row r="5664">
          <cell r="F5664">
            <v>5801.42</v>
          </cell>
          <cell r="G5664">
            <v>0</v>
          </cell>
          <cell r="I5664">
            <v>0</v>
          </cell>
          <cell r="J5664">
            <v>5801.42</v>
          </cell>
          <cell r="K5664">
            <v>5024</v>
          </cell>
        </row>
        <row r="5665">
          <cell r="F5665">
            <v>592</v>
          </cell>
          <cell r="G5665">
            <v>0</v>
          </cell>
          <cell r="I5665">
            <v>0</v>
          </cell>
          <cell r="J5665">
            <v>592</v>
          </cell>
          <cell r="K5665">
            <v>422</v>
          </cell>
        </row>
        <row r="5666">
          <cell r="F5666">
            <v>14605.88</v>
          </cell>
          <cell r="G5666">
            <v>0</v>
          </cell>
          <cell r="I5666">
            <v>0</v>
          </cell>
          <cell r="J5666">
            <v>14605.88</v>
          </cell>
          <cell r="K5666">
            <v>5554</v>
          </cell>
        </row>
        <row r="5667">
          <cell r="F5667">
            <v>863.75</v>
          </cell>
          <cell r="G5667">
            <v>0</v>
          </cell>
          <cell r="I5667">
            <v>0</v>
          </cell>
          <cell r="J5667">
            <v>863.75</v>
          </cell>
          <cell r="K5667">
            <v>364</v>
          </cell>
        </row>
        <row r="5668">
          <cell r="F5668">
            <v>1390</v>
          </cell>
          <cell r="G5668">
            <v>0</v>
          </cell>
          <cell r="I5668">
            <v>0</v>
          </cell>
          <cell r="J5668">
            <v>1390</v>
          </cell>
          <cell r="K5668">
            <v>430</v>
          </cell>
        </row>
        <row r="5669">
          <cell r="F5669">
            <v>7092.9</v>
          </cell>
          <cell r="G5669">
            <v>0</v>
          </cell>
          <cell r="I5669">
            <v>0</v>
          </cell>
          <cell r="J5669">
            <v>7092.9</v>
          </cell>
          <cell r="K5669">
            <v>2091</v>
          </cell>
        </row>
        <row r="5670">
          <cell r="F5670">
            <v>46112.44</v>
          </cell>
          <cell r="G5670">
            <v>0</v>
          </cell>
          <cell r="I5670">
            <v>0</v>
          </cell>
          <cell r="J5670">
            <v>46112.44</v>
          </cell>
          <cell r="K5670">
            <v>19123</v>
          </cell>
        </row>
        <row r="5671">
          <cell r="F5671">
            <v>72550.5</v>
          </cell>
          <cell r="G5671">
            <v>0</v>
          </cell>
          <cell r="I5671">
            <v>0</v>
          </cell>
          <cell r="J5671">
            <v>72550.5</v>
          </cell>
          <cell r="K5671">
            <v>25614</v>
          </cell>
        </row>
        <row r="5672">
          <cell r="F5672">
            <v>1316.69</v>
          </cell>
          <cell r="G5672">
            <v>0</v>
          </cell>
          <cell r="I5672">
            <v>0</v>
          </cell>
          <cell r="J5672">
            <v>1316.69</v>
          </cell>
          <cell r="K5672">
            <v>656</v>
          </cell>
        </row>
        <row r="5673">
          <cell r="F5673">
            <v>366.12</v>
          </cell>
          <cell r="G5673">
            <v>0</v>
          </cell>
          <cell r="I5673">
            <v>0</v>
          </cell>
          <cell r="J5673">
            <v>366.12</v>
          </cell>
          <cell r="K5673">
            <v>0</v>
          </cell>
        </row>
        <row r="5674">
          <cell r="F5674">
            <v>309.05</v>
          </cell>
          <cell r="G5674">
            <v>0</v>
          </cell>
          <cell r="I5674">
            <v>0</v>
          </cell>
          <cell r="J5674">
            <v>309.05</v>
          </cell>
          <cell r="K5674">
            <v>0</v>
          </cell>
        </row>
        <row r="5675">
          <cell r="F5675">
            <v>20800.400000000001</v>
          </cell>
          <cell r="G5675">
            <v>0</v>
          </cell>
          <cell r="I5675">
            <v>0</v>
          </cell>
          <cell r="J5675">
            <v>20800.400000000001</v>
          </cell>
          <cell r="K5675">
            <v>0</v>
          </cell>
        </row>
        <row r="5676">
          <cell r="F5676">
            <v>724</v>
          </cell>
          <cell r="G5676">
            <v>0</v>
          </cell>
          <cell r="I5676">
            <v>0</v>
          </cell>
          <cell r="J5676">
            <v>724</v>
          </cell>
          <cell r="K5676">
            <v>2616</v>
          </cell>
        </row>
        <row r="5677">
          <cell r="F5677">
            <v>912.53</v>
          </cell>
          <cell r="G5677">
            <v>0</v>
          </cell>
          <cell r="I5677">
            <v>0</v>
          </cell>
          <cell r="J5677">
            <v>912.53</v>
          </cell>
          <cell r="K5677">
            <v>990</v>
          </cell>
        </row>
        <row r="5678">
          <cell r="F5678">
            <v>344.8</v>
          </cell>
          <cell r="G5678">
            <v>0</v>
          </cell>
          <cell r="I5678">
            <v>0</v>
          </cell>
          <cell r="J5678">
            <v>344.8</v>
          </cell>
          <cell r="K5678">
            <v>185</v>
          </cell>
        </row>
        <row r="5679">
          <cell r="F5679">
            <v>2036.5</v>
          </cell>
          <cell r="G5679">
            <v>0</v>
          </cell>
          <cell r="I5679">
            <v>0</v>
          </cell>
          <cell r="J5679">
            <v>2036.5</v>
          </cell>
          <cell r="K5679">
            <v>428</v>
          </cell>
        </row>
        <row r="5680">
          <cell r="F5680">
            <v>243</v>
          </cell>
          <cell r="G5680">
            <v>0</v>
          </cell>
          <cell r="I5680">
            <v>0</v>
          </cell>
          <cell r="J5680">
            <v>243</v>
          </cell>
          <cell r="K5680">
            <v>0</v>
          </cell>
        </row>
        <row r="5681">
          <cell r="F5681">
            <v>2952.37</v>
          </cell>
          <cell r="G5681">
            <v>0</v>
          </cell>
          <cell r="I5681">
            <v>0</v>
          </cell>
          <cell r="J5681">
            <v>2952.37</v>
          </cell>
          <cell r="K5681">
            <v>4425</v>
          </cell>
        </row>
        <row r="5682">
          <cell r="F5682">
            <v>45354.17</v>
          </cell>
          <cell r="G5682">
            <v>0</v>
          </cell>
          <cell r="I5682">
            <v>0</v>
          </cell>
          <cell r="J5682">
            <v>45354.17</v>
          </cell>
          <cell r="K5682">
            <v>36772</v>
          </cell>
        </row>
        <row r="5683">
          <cell r="F5683">
            <v>81467.5</v>
          </cell>
          <cell r="G5683">
            <v>0</v>
          </cell>
          <cell r="I5683">
            <v>0</v>
          </cell>
          <cell r="J5683">
            <v>81467.5</v>
          </cell>
          <cell r="K5683">
            <v>12375</v>
          </cell>
        </row>
        <row r="5684">
          <cell r="F5684">
            <v>4389.46</v>
          </cell>
          <cell r="G5684">
            <v>0</v>
          </cell>
          <cell r="I5684">
            <v>0</v>
          </cell>
          <cell r="J5684">
            <v>4389.46</v>
          </cell>
          <cell r="K5684">
            <v>4520</v>
          </cell>
        </row>
        <row r="5685">
          <cell r="F5685">
            <v>105115.32</v>
          </cell>
          <cell r="G5685">
            <v>0</v>
          </cell>
          <cell r="I5685">
            <v>0</v>
          </cell>
          <cell r="J5685">
            <v>105115.32</v>
          </cell>
          <cell r="K5685">
            <v>0</v>
          </cell>
        </row>
        <row r="5686">
          <cell r="F5686">
            <v>26.98</v>
          </cell>
          <cell r="G5686">
            <v>0</v>
          </cell>
          <cell r="I5686">
            <v>0</v>
          </cell>
          <cell r="J5686">
            <v>26.98</v>
          </cell>
          <cell r="K5686">
            <v>0</v>
          </cell>
        </row>
        <row r="5687">
          <cell r="F5687">
            <v>9086.09</v>
          </cell>
          <cell r="G5687">
            <v>0</v>
          </cell>
          <cell r="I5687">
            <v>0</v>
          </cell>
          <cell r="J5687">
            <v>9086.09</v>
          </cell>
          <cell r="K5687">
            <v>2324</v>
          </cell>
        </row>
        <row r="5688">
          <cell r="F5688">
            <v>46903.199999999997</v>
          </cell>
          <cell r="G5688">
            <v>0</v>
          </cell>
          <cell r="I5688">
            <v>0</v>
          </cell>
          <cell r="J5688">
            <v>46903.199999999997</v>
          </cell>
          <cell r="K5688">
            <v>7621</v>
          </cell>
        </row>
        <row r="5689">
          <cell r="F5689">
            <v>276678.89</v>
          </cell>
          <cell r="G5689">
            <v>0</v>
          </cell>
          <cell r="I5689">
            <v>0</v>
          </cell>
          <cell r="J5689">
            <v>276678.89</v>
          </cell>
          <cell r="K5689">
            <v>-3</v>
          </cell>
        </row>
        <row r="5690">
          <cell r="F5690">
            <v>12452.15</v>
          </cell>
          <cell r="G5690">
            <v>0</v>
          </cell>
          <cell r="I5690">
            <v>0</v>
          </cell>
          <cell r="J5690">
            <v>12452.15</v>
          </cell>
          <cell r="K5690">
            <v>33095</v>
          </cell>
        </row>
        <row r="5691">
          <cell r="F5691">
            <v>1080</v>
          </cell>
          <cell r="G5691">
            <v>0</v>
          </cell>
          <cell r="I5691">
            <v>0</v>
          </cell>
          <cell r="J5691">
            <v>1080</v>
          </cell>
          <cell r="K5691">
            <v>460</v>
          </cell>
        </row>
        <row r="5692">
          <cell r="F5692">
            <v>433554.07</v>
          </cell>
          <cell r="G5692">
            <v>0</v>
          </cell>
          <cell r="I5692">
            <v>0</v>
          </cell>
          <cell r="J5692">
            <v>433554.07</v>
          </cell>
          <cell r="K5692">
            <v>31691</v>
          </cell>
        </row>
        <row r="5693">
          <cell r="F5693">
            <v>6672.04</v>
          </cell>
          <cell r="G5693">
            <v>0</v>
          </cell>
          <cell r="I5693">
            <v>0</v>
          </cell>
          <cell r="J5693">
            <v>6672.04</v>
          </cell>
          <cell r="K5693">
            <v>21272</v>
          </cell>
        </row>
        <row r="5694">
          <cell r="F5694">
            <v>106398.67</v>
          </cell>
          <cell r="G5694">
            <v>0</v>
          </cell>
          <cell r="I5694">
            <v>0</v>
          </cell>
          <cell r="J5694">
            <v>106398.67</v>
          </cell>
          <cell r="K5694">
            <v>59452</v>
          </cell>
        </row>
        <row r="5695">
          <cell r="F5695">
            <v>45167.71</v>
          </cell>
          <cell r="G5695">
            <v>0</v>
          </cell>
          <cell r="I5695">
            <v>0</v>
          </cell>
          <cell r="J5695">
            <v>45167.71</v>
          </cell>
          <cell r="K5695">
            <v>20178</v>
          </cell>
        </row>
        <row r="5696">
          <cell r="F5696">
            <v>2734.48</v>
          </cell>
          <cell r="G5696">
            <v>0</v>
          </cell>
          <cell r="I5696">
            <v>0</v>
          </cell>
          <cell r="J5696">
            <v>2734.48</v>
          </cell>
          <cell r="K5696">
            <v>0</v>
          </cell>
        </row>
        <row r="5697">
          <cell r="F5697">
            <v>0</v>
          </cell>
          <cell r="G5697">
            <v>0</v>
          </cell>
          <cell r="I5697">
            <v>0</v>
          </cell>
          <cell r="J5697">
            <v>0</v>
          </cell>
          <cell r="K5697">
            <v>-2174</v>
          </cell>
        </row>
        <row r="5698">
          <cell r="F5698">
            <v>2524.61</v>
          </cell>
          <cell r="G5698">
            <v>0</v>
          </cell>
          <cell r="I5698">
            <v>0</v>
          </cell>
          <cell r="J5698">
            <v>2524.61</v>
          </cell>
          <cell r="K5698">
            <v>812</v>
          </cell>
        </row>
        <row r="5699">
          <cell r="F5699">
            <v>1246.96</v>
          </cell>
          <cell r="G5699">
            <v>0</v>
          </cell>
          <cell r="I5699">
            <v>0</v>
          </cell>
          <cell r="J5699">
            <v>1246.96</v>
          </cell>
          <cell r="K5699">
            <v>5433</v>
          </cell>
        </row>
        <row r="5700">
          <cell r="F5700">
            <v>1533.86</v>
          </cell>
          <cell r="G5700">
            <v>0</v>
          </cell>
          <cell r="I5700">
            <v>0</v>
          </cell>
          <cell r="J5700">
            <v>1533.86</v>
          </cell>
          <cell r="K5700">
            <v>0</v>
          </cell>
        </row>
        <row r="5701">
          <cell r="F5701">
            <v>0</v>
          </cell>
          <cell r="G5701">
            <v>0</v>
          </cell>
          <cell r="I5701">
            <v>0</v>
          </cell>
          <cell r="J5701">
            <v>0</v>
          </cell>
          <cell r="K5701">
            <v>2890</v>
          </cell>
        </row>
        <row r="5702">
          <cell r="F5702">
            <v>6410.63</v>
          </cell>
          <cell r="G5702">
            <v>0</v>
          </cell>
          <cell r="I5702">
            <v>0</v>
          </cell>
          <cell r="J5702">
            <v>6410.63</v>
          </cell>
          <cell r="K5702">
            <v>0</v>
          </cell>
        </row>
        <row r="5703">
          <cell r="F5703">
            <v>1168.51</v>
          </cell>
          <cell r="G5703">
            <v>0</v>
          </cell>
          <cell r="I5703">
            <v>0</v>
          </cell>
          <cell r="J5703">
            <v>1168.51</v>
          </cell>
          <cell r="K5703">
            <v>0</v>
          </cell>
        </row>
        <row r="5704">
          <cell r="F5704">
            <v>0</v>
          </cell>
          <cell r="G5704">
            <v>0</v>
          </cell>
          <cell r="I5704">
            <v>0</v>
          </cell>
          <cell r="J5704">
            <v>0</v>
          </cell>
          <cell r="K5704">
            <v>213646</v>
          </cell>
        </row>
        <row r="5705">
          <cell r="F5705">
            <v>0</v>
          </cell>
          <cell r="G5705">
            <v>0</v>
          </cell>
          <cell r="I5705">
            <v>0</v>
          </cell>
          <cell r="J5705">
            <v>0</v>
          </cell>
          <cell r="K5705">
            <v>14071</v>
          </cell>
        </row>
        <row r="5706">
          <cell r="F5706">
            <v>0</v>
          </cell>
          <cell r="G5706">
            <v>0</v>
          </cell>
          <cell r="I5706">
            <v>0</v>
          </cell>
          <cell r="J5706">
            <v>0</v>
          </cell>
          <cell r="K5706">
            <v>8577</v>
          </cell>
        </row>
        <row r="5707">
          <cell r="F5707">
            <v>0</v>
          </cell>
          <cell r="G5707">
            <v>0</v>
          </cell>
          <cell r="I5707">
            <v>0</v>
          </cell>
          <cell r="J5707">
            <v>0</v>
          </cell>
          <cell r="K5707">
            <v>9379</v>
          </cell>
        </row>
        <row r="5708">
          <cell r="F5708">
            <v>0</v>
          </cell>
          <cell r="G5708">
            <v>0</v>
          </cell>
          <cell r="I5708">
            <v>0</v>
          </cell>
          <cell r="J5708">
            <v>0</v>
          </cell>
          <cell r="K5708">
            <v>24958</v>
          </cell>
        </row>
        <row r="5709">
          <cell r="F5709">
            <v>0</v>
          </cell>
          <cell r="G5709">
            <v>0</v>
          </cell>
          <cell r="I5709">
            <v>0</v>
          </cell>
          <cell r="J5709">
            <v>0</v>
          </cell>
          <cell r="K5709">
            <v>14533</v>
          </cell>
        </row>
        <row r="5710">
          <cell r="F5710">
            <v>0</v>
          </cell>
          <cell r="G5710">
            <v>0</v>
          </cell>
          <cell r="I5710">
            <v>0</v>
          </cell>
          <cell r="J5710">
            <v>0</v>
          </cell>
          <cell r="K5710">
            <v>17787</v>
          </cell>
        </row>
        <row r="5711">
          <cell r="F5711">
            <v>0</v>
          </cell>
          <cell r="G5711">
            <v>0</v>
          </cell>
          <cell r="I5711">
            <v>0</v>
          </cell>
          <cell r="J5711">
            <v>0</v>
          </cell>
          <cell r="K5711">
            <v>2114</v>
          </cell>
        </row>
        <row r="5712">
          <cell r="F5712">
            <v>0</v>
          </cell>
          <cell r="G5712">
            <v>0</v>
          </cell>
          <cell r="I5712">
            <v>0</v>
          </cell>
          <cell r="J5712">
            <v>0</v>
          </cell>
          <cell r="K5712">
            <v>78342</v>
          </cell>
        </row>
        <row r="5713">
          <cell r="F5713">
            <v>0</v>
          </cell>
          <cell r="G5713">
            <v>0</v>
          </cell>
          <cell r="I5713">
            <v>0</v>
          </cell>
          <cell r="J5713">
            <v>0</v>
          </cell>
          <cell r="K5713">
            <v>16283</v>
          </cell>
        </row>
        <row r="5714">
          <cell r="F5714">
            <v>0</v>
          </cell>
          <cell r="G5714">
            <v>0</v>
          </cell>
          <cell r="I5714">
            <v>0</v>
          </cell>
          <cell r="J5714">
            <v>0</v>
          </cell>
          <cell r="K5714">
            <v>8979</v>
          </cell>
        </row>
        <row r="5715">
          <cell r="F5715">
            <v>0</v>
          </cell>
          <cell r="G5715">
            <v>0</v>
          </cell>
          <cell r="I5715">
            <v>0</v>
          </cell>
          <cell r="J5715">
            <v>0</v>
          </cell>
          <cell r="K5715">
            <v>2013</v>
          </cell>
        </row>
        <row r="5716">
          <cell r="F5716">
            <v>0</v>
          </cell>
          <cell r="G5716">
            <v>0</v>
          </cell>
          <cell r="I5716">
            <v>0</v>
          </cell>
          <cell r="J5716">
            <v>0</v>
          </cell>
          <cell r="K5716">
            <v>53574</v>
          </cell>
        </row>
        <row r="5717">
          <cell r="F5717">
            <v>0</v>
          </cell>
          <cell r="G5717">
            <v>0</v>
          </cell>
          <cell r="I5717">
            <v>0</v>
          </cell>
          <cell r="J5717">
            <v>0</v>
          </cell>
          <cell r="K5717">
            <v>36232</v>
          </cell>
        </row>
        <row r="5718">
          <cell r="F5718">
            <v>0</v>
          </cell>
          <cell r="G5718">
            <v>0</v>
          </cell>
          <cell r="I5718">
            <v>0</v>
          </cell>
          <cell r="J5718">
            <v>0</v>
          </cell>
          <cell r="K5718">
            <v>27166</v>
          </cell>
        </row>
        <row r="5719">
          <cell r="F5719">
            <v>0</v>
          </cell>
          <cell r="G5719">
            <v>0</v>
          </cell>
          <cell r="I5719">
            <v>0</v>
          </cell>
          <cell r="J5719">
            <v>0</v>
          </cell>
          <cell r="K5719">
            <v>369</v>
          </cell>
        </row>
        <row r="5720">
          <cell r="F5720">
            <v>0</v>
          </cell>
          <cell r="G5720">
            <v>0</v>
          </cell>
          <cell r="I5720">
            <v>0</v>
          </cell>
          <cell r="J5720">
            <v>0</v>
          </cell>
          <cell r="K5720">
            <v>41324</v>
          </cell>
        </row>
        <row r="5721">
          <cell r="F5721">
            <v>0</v>
          </cell>
          <cell r="G5721">
            <v>0</v>
          </cell>
          <cell r="I5721">
            <v>0</v>
          </cell>
          <cell r="J5721">
            <v>0</v>
          </cell>
          <cell r="K5721">
            <v>4084</v>
          </cell>
        </row>
        <row r="5722">
          <cell r="F5722">
            <v>0</v>
          </cell>
          <cell r="G5722">
            <v>0</v>
          </cell>
          <cell r="I5722">
            <v>0</v>
          </cell>
          <cell r="J5722">
            <v>0</v>
          </cell>
          <cell r="K5722">
            <v>494</v>
          </cell>
        </row>
        <row r="5723">
          <cell r="F5723">
            <v>0</v>
          </cell>
          <cell r="G5723">
            <v>0</v>
          </cell>
          <cell r="I5723">
            <v>0</v>
          </cell>
          <cell r="J5723">
            <v>0</v>
          </cell>
          <cell r="K5723">
            <v>720</v>
          </cell>
        </row>
        <row r="5724">
          <cell r="F5724">
            <v>0</v>
          </cell>
          <cell r="G5724">
            <v>0</v>
          </cell>
          <cell r="I5724">
            <v>0</v>
          </cell>
          <cell r="J5724">
            <v>0</v>
          </cell>
          <cell r="K5724">
            <v>2050</v>
          </cell>
        </row>
        <row r="5725">
          <cell r="F5725">
            <v>0</v>
          </cell>
          <cell r="G5725">
            <v>0</v>
          </cell>
          <cell r="I5725">
            <v>0</v>
          </cell>
          <cell r="J5725">
            <v>0</v>
          </cell>
          <cell r="K5725">
            <v>105597</v>
          </cell>
        </row>
        <row r="5726">
          <cell r="F5726">
            <v>0</v>
          </cell>
          <cell r="G5726">
            <v>0</v>
          </cell>
          <cell r="I5726">
            <v>0</v>
          </cell>
          <cell r="J5726">
            <v>0</v>
          </cell>
          <cell r="K5726">
            <v>36052</v>
          </cell>
        </row>
        <row r="5727">
          <cell r="F5727">
            <v>0</v>
          </cell>
          <cell r="G5727">
            <v>0</v>
          </cell>
          <cell r="I5727">
            <v>0</v>
          </cell>
          <cell r="J5727">
            <v>0</v>
          </cell>
          <cell r="K5727">
            <v>4589</v>
          </cell>
        </row>
        <row r="5728">
          <cell r="F5728">
            <v>0</v>
          </cell>
          <cell r="G5728">
            <v>0</v>
          </cell>
          <cell r="I5728">
            <v>0</v>
          </cell>
          <cell r="J5728">
            <v>0</v>
          </cell>
          <cell r="K5728">
            <v>5541</v>
          </cell>
        </row>
        <row r="5729">
          <cell r="F5729">
            <v>0</v>
          </cell>
          <cell r="G5729">
            <v>0</v>
          </cell>
          <cell r="I5729">
            <v>0</v>
          </cell>
          <cell r="J5729">
            <v>0</v>
          </cell>
          <cell r="K5729">
            <v>9945</v>
          </cell>
        </row>
        <row r="5730">
          <cell r="F5730">
            <v>0</v>
          </cell>
          <cell r="G5730">
            <v>0</v>
          </cell>
          <cell r="I5730">
            <v>0</v>
          </cell>
          <cell r="J5730">
            <v>0</v>
          </cell>
          <cell r="K5730">
            <v>51365</v>
          </cell>
        </row>
        <row r="5731">
          <cell r="F5731">
            <v>0</v>
          </cell>
          <cell r="G5731">
            <v>0</v>
          </cell>
          <cell r="I5731">
            <v>0</v>
          </cell>
          <cell r="J5731">
            <v>0</v>
          </cell>
          <cell r="K5731">
            <v>568</v>
          </cell>
        </row>
        <row r="5732">
          <cell r="F5732">
            <v>0</v>
          </cell>
          <cell r="G5732">
            <v>0</v>
          </cell>
          <cell r="I5732">
            <v>0</v>
          </cell>
          <cell r="J5732">
            <v>0</v>
          </cell>
          <cell r="K5732">
            <v>5190</v>
          </cell>
        </row>
        <row r="5733">
          <cell r="F5733">
            <v>0</v>
          </cell>
          <cell r="G5733">
            <v>0</v>
          </cell>
          <cell r="I5733">
            <v>0</v>
          </cell>
          <cell r="J5733">
            <v>0</v>
          </cell>
          <cell r="K5733">
            <v>7930</v>
          </cell>
        </row>
        <row r="5734">
          <cell r="F5734">
            <v>0</v>
          </cell>
          <cell r="G5734">
            <v>0</v>
          </cell>
          <cell r="I5734">
            <v>0</v>
          </cell>
          <cell r="J5734">
            <v>0</v>
          </cell>
          <cell r="K5734">
            <v>19499</v>
          </cell>
        </row>
        <row r="5735">
          <cell r="F5735">
            <v>0</v>
          </cell>
          <cell r="G5735">
            <v>0</v>
          </cell>
          <cell r="I5735">
            <v>0</v>
          </cell>
          <cell r="J5735">
            <v>0</v>
          </cell>
          <cell r="K5735">
            <v>103651</v>
          </cell>
        </row>
        <row r="5736">
          <cell r="F5736">
            <v>0</v>
          </cell>
          <cell r="G5736">
            <v>0</v>
          </cell>
          <cell r="I5736">
            <v>0</v>
          </cell>
          <cell r="J5736">
            <v>0</v>
          </cell>
          <cell r="K5736">
            <v>350</v>
          </cell>
        </row>
        <row r="5737">
          <cell r="F5737">
            <v>0</v>
          </cell>
          <cell r="G5737">
            <v>0</v>
          </cell>
          <cell r="I5737">
            <v>0</v>
          </cell>
          <cell r="J5737">
            <v>0</v>
          </cell>
          <cell r="K5737">
            <v>19567</v>
          </cell>
        </row>
        <row r="5738">
          <cell r="F5738">
            <v>0</v>
          </cell>
          <cell r="G5738">
            <v>0</v>
          </cell>
          <cell r="I5738">
            <v>0</v>
          </cell>
          <cell r="J5738">
            <v>0</v>
          </cell>
          <cell r="K5738">
            <v>1252</v>
          </cell>
        </row>
        <row r="5739">
          <cell r="F5739">
            <v>0</v>
          </cell>
          <cell r="G5739">
            <v>0</v>
          </cell>
          <cell r="I5739">
            <v>0</v>
          </cell>
          <cell r="J5739">
            <v>0</v>
          </cell>
          <cell r="K5739">
            <v>14097</v>
          </cell>
        </row>
        <row r="5740">
          <cell r="F5740">
            <v>0</v>
          </cell>
          <cell r="G5740">
            <v>0</v>
          </cell>
          <cell r="I5740">
            <v>0</v>
          </cell>
          <cell r="J5740">
            <v>0</v>
          </cell>
          <cell r="K5740">
            <v>797</v>
          </cell>
        </row>
        <row r="5741">
          <cell r="F5741">
            <v>0</v>
          </cell>
          <cell r="G5741">
            <v>0</v>
          </cell>
          <cell r="I5741">
            <v>0</v>
          </cell>
          <cell r="J5741">
            <v>0</v>
          </cell>
          <cell r="K5741">
            <v>42615</v>
          </cell>
        </row>
        <row r="5742">
          <cell r="F5742">
            <v>0</v>
          </cell>
          <cell r="G5742">
            <v>0</v>
          </cell>
          <cell r="I5742">
            <v>0</v>
          </cell>
          <cell r="J5742">
            <v>0</v>
          </cell>
          <cell r="K5742">
            <v>21644</v>
          </cell>
        </row>
        <row r="5743">
          <cell r="F5743">
            <v>0</v>
          </cell>
          <cell r="G5743">
            <v>0</v>
          </cell>
          <cell r="I5743">
            <v>0</v>
          </cell>
          <cell r="J5743">
            <v>0</v>
          </cell>
          <cell r="K5743">
            <v>182</v>
          </cell>
        </row>
        <row r="5744">
          <cell r="F5744">
            <v>0</v>
          </cell>
          <cell r="G5744">
            <v>0</v>
          </cell>
          <cell r="I5744">
            <v>0</v>
          </cell>
          <cell r="J5744">
            <v>0</v>
          </cell>
          <cell r="K5744">
            <v>7678</v>
          </cell>
        </row>
        <row r="5745">
          <cell r="F5745">
            <v>0</v>
          </cell>
          <cell r="G5745">
            <v>0</v>
          </cell>
          <cell r="I5745">
            <v>0</v>
          </cell>
          <cell r="J5745">
            <v>0</v>
          </cell>
          <cell r="K5745">
            <v>12477</v>
          </cell>
        </row>
        <row r="5746">
          <cell r="F5746">
            <v>0</v>
          </cell>
          <cell r="G5746">
            <v>0</v>
          </cell>
          <cell r="I5746">
            <v>0</v>
          </cell>
          <cell r="J5746">
            <v>0</v>
          </cell>
          <cell r="K5746">
            <v>2720</v>
          </cell>
        </row>
        <row r="5747">
          <cell r="F5747">
            <v>0</v>
          </cell>
          <cell r="G5747">
            <v>0</v>
          </cell>
          <cell r="I5747">
            <v>0</v>
          </cell>
          <cell r="J5747">
            <v>0</v>
          </cell>
          <cell r="K5747">
            <v>29569</v>
          </cell>
        </row>
        <row r="5748">
          <cell r="F5748">
            <v>0</v>
          </cell>
          <cell r="G5748">
            <v>0</v>
          </cell>
          <cell r="I5748">
            <v>0</v>
          </cell>
          <cell r="J5748">
            <v>0</v>
          </cell>
          <cell r="K5748">
            <v>1246</v>
          </cell>
        </row>
        <row r="5749">
          <cell r="F5749">
            <v>0</v>
          </cell>
          <cell r="G5749">
            <v>0</v>
          </cell>
          <cell r="I5749">
            <v>0</v>
          </cell>
          <cell r="J5749">
            <v>0</v>
          </cell>
          <cell r="K5749">
            <v>2400</v>
          </cell>
        </row>
        <row r="5750">
          <cell r="F5750">
            <v>0</v>
          </cell>
          <cell r="G5750">
            <v>0</v>
          </cell>
          <cell r="I5750">
            <v>0</v>
          </cell>
          <cell r="J5750">
            <v>0</v>
          </cell>
          <cell r="K5750">
            <v>2142</v>
          </cell>
        </row>
        <row r="5751">
          <cell r="F5751">
            <v>0</v>
          </cell>
          <cell r="G5751">
            <v>0</v>
          </cell>
          <cell r="I5751">
            <v>0</v>
          </cell>
          <cell r="J5751">
            <v>0</v>
          </cell>
          <cell r="K5751">
            <v>27347</v>
          </cell>
        </row>
        <row r="5752">
          <cell r="F5752">
            <v>0</v>
          </cell>
          <cell r="G5752">
            <v>0</v>
          </cell>
          <cell r="I5752">
            <v>0</v>
          </cell>
          <cell r="J5752">
            <v>0</v>
          </cell>
          <cell r="K5752">
            <v>4443</v>
          </cell>
        </row>
        <row r="5753">
          <cell r="F5753">
            <v>0</v>
          </cell>
          <cell r="G5753">
            <v>0</v>
          </cell>
          <cell r="I5753">
            <v>0</v>
          </cell>
          <cell r="J5753">
            <v>0</v>
          </cell>
          <cell r="K5753">
            <v>30811</v>
          </cell>
        </row>
        <row r="5754">
          <cell r="F5754">
            <v>0</v>
          </cell>
          <cell r="G5754">
            <v>0</v>
          </cell>
          <cell r="I5754">
            <v>0</v>
          </cell>
          <cell r="J5754">
            <v>0</v>
          </cell>
          <cell r="K5754">
            <v>1</v>
          </cell>
        </row>
        <row r="5755">
          <cell r="F5755">
            <v>0</v>
          </cell>
          <cell r="G5755">
            <v>0</v>
          </cell>
          <cell r="I5755">
            <v>0</v>
          </cell>
          <cell r="J5755">
            <v>0</v>
          </cell>
          <cell r="K5755">
            <v>3470</v>
          </cell>
        </row>
        <row r="5756">
          <cell r="F5756">
            <v>0</v>
          </cell>
          <cell r="G5756">
            <v>0</v>
          </cell>
          <cell r="I5756">
            <v>0</v>
          </cell>
          <cell r="J5756">
            <v>0</v>
          </cell>
          <cell r="K5756">
            <v>5883</v>
          </cell>
        </row>
        <row r="5757">
          <cell r="F5757">
            <v>0</v>
          </cell>
          <cell r="G5757">
            <v>0</v>
          </cell>
          <cell r="I5757">
            <v>0</v>
          </cell>
          <cell r="J5757">
            <v>0</v>
          </cell>
          <cell r="K5757">
            <v>2252</v>
          </cell>
        </row>
        <row r="5758">
          <cell r="F5758">
            <v>0</v>
          </cell>
          <cell r="G5758">
            <v>0</v>
          </cell>
          <cell r="I5758">
            <v>0</v>
          </cell>
          <cell r="J5758">
            <v>0</v>
          </cell>
          <cell r="K5758">
            <v>427</v>
          </cell>
        </row>
        <row r="5759">
          <cell r="F5759">
            <v>0</v>
          </cell>
          <cell r="G5759">
            <v>0</v>
          </cell>
          <cell r="I5759">
            <v>0</v>
          </cell>
          <cell r="J5759">
            <v>0</v>
          </cell>
          <cell r="K5759">
            <v>1957</v>
          </cell>
        </row>
        <row r="5760">
          <cell r="F5760">
            <v>0</v>
          </cell>
          <cell r="G5760">
            <v>0</v>
          </cell>
          <cell r="I5760">
            <v>0</v>
          </cell>
          <cell r="J5760">
            <v>0</v>
          </cell>
          <cell r="K5760">
            <v>7164</v>
          </cell>
        </row>
        <row r="5761">
          <cell r="F5761">
            <v>0</v>
          </cell>
          <cell r="G5761">
            <v>0</v>
          </cell>
          <cell r="I5761">
            <v>0</v>
          </cell>
          <cell r="J5761">
            <v>0</v>
          </cell>
          <cell r="K5761">
            <v>10600</v>
          </cell>
        </row>
        <row r="5762">
          <cell r="F5762">
            <v>0</v>
          </cell>
          <cell r="G5762">
            <v>0</v>
          </cell>
          <cell r="I5762">
            <v>0</v>
          </cell>
          <cell r="J5762">
            <v>0</v>
          </cell>
          <cell r="K5762">
            <v>25379</v>
          </cell>
        </row>
        <row r="5763">
          <cell r="F5763">
            <v>0</v>
          </cell>
          <cell r="G5763">
            <v>0</v>
          </cell>
          <cell r="I5763">
            <v>0</v>
          </cell>
          <cell r="J5763">
            <v>0</v>
          </cell>
          <cell r="K5763">
            <v>38</v>
          </cell>
        </row>
        <row r="5764">
          <cell r="F5764">
            <v>0</v>
          </cell>
          <cell r="G5764">
            <v>0</v>
          </cell>
          <cell r="I5764">
            <v>0</v>
          </cell>
          <cell r="J5764">
            <v>0</v>
          </cell>
          <cell r="K5764">
            <v>129</v>
          </cell>
        </row>
        <row r="5765">
          <cell r="F5765">
            <v>0</v>
          </cell>
          <cell r="G5765">
            <v>0</v>
          </cell>
          <cell r="I5765">
            <v>0</v>
          </cell>
          <cell r="J5765">
            <v>0</v>
          </cell>
          <cell r="K5765">
            <v>7773</v>
          </cell>
        </row>
        <row r="5766">
          <cell r="F5766">
            <v>0</v>
          </cell>
          <cell r="G5766">
            <v>0</v>
          </cell>
          <cell r="I5766">
            <v>0</v>
          </cell>
          <cell r="J5766">
            <v>0</v>
          </cell>
          <cell r="K5766">
            <v>4318</v>
          </cell>
        </row>
        <row r="5767">
          <cell r="F5767">
            <v>0</v>
          </cell>
          <cell r="G5767">
            <v>0</v>
          </cell>
          <cell r="I5767">
            <v>0</v>
          </cell>
          <cell r="J5767">
            <v>0</v>
          </cell>
          <cell r="K5767">
            <v>2913</v>
          </cell>
        </row>
        <row r="5768">
          <cell r="F5768">
            <v>0</v>
          </cell>
          <cell r="G5768">
            <v>0</v>
          </cell>
          <cell r="I5768">
            <v>0</v>
          </cell>
          <cell r="J5768">
            <v>0</v>
          </cell>
          <cell r="K5768">
            <v>1259</v>
          </cell>
        </row>
        <row r="5769">
          <cell r="F5769">
            <v>0</v>
          </cell>
          <cell r="G5769">
            <v>0</v>
          </cell>
          <cell r="I5769">
            <v>0</v>
          </cell>
          <cell r="J5769">
            <v>0</v>
          </cell>
          <cell r="K5769">
            <v>1817</v>
          </cell>
        </row>
        <row r="5770">
          <cell r="F5770">
            <v>0</v>
          </cell>
          <cell r="G5770">
            <v>0</v>
          </cell>
          <cell r="I5770">
            <v>0</v>
          </cell>
          <cell r="J5770">
            <v>0</v>
          </cell>
          <cell r="K5770">
            <v>18706</v>
          </cell>
        </row>
        <row r="5771">
          <cell r="F5771">
            <v>0</v>
          </cell>
          <cell r="G5771">
            <v>0</v>
          </cell>
          <cell r="I5771">
            <v>0</v>
          </cell>
          <cell r="J5771">
            <v>0</v>
          </cell>
          <cell r="K5771">
            <v>334</v>
          </cell>
        </row>
        <row r="5772">
          <cell r="F5772">
            <v>0</v>
          </cell>
          <cell r="G5772">
            <v>0</v>
          </cell>
          <cell r="I5772">
            <v>0</v>
          </cell>
          <cell r="J5772">
            <v>0</v>
          </cell>
          <cell r="K5772">
            <v>32352</v>
          </cell>
        </row>
        <row r="5773">
          <cell r="F5773">
            <v>0</v>
          </cell>
          <cell r="G5773">
            <v>0</v>
          </cell>
          <cell r="I5773">
            <v>0</v>
          </cell>
          <cell r="J5773">
            <v>0</v>
          </cell>
          <cell r="K5773">
            <v>2277</v>
          </cell>
        </row>
        <row r="5774">
          <cell r="F5774">
            <v>0</v>
          </cell>
          <cell r="G5774">
            <v>0</v>
          </cell>
          <cell r="I5774">
            <v>0</v>
          </cell>
          <cell r="J5774">
            <v>0</v>
          </cell>
          <cell r="K5774">
            <v>9000</v>
          </cell>
        </row>
        <row r="5775">
          <cell r="F5775">
            <v>0</v>
          </cell>
          <cell r="G5775">
            <v>0</v>
          </cell>
          <cell r="I5775">
            <v>0</v>
          </cell>
          <cell r="J5775">
            <v>0</v>
          </cell>
          <cell r="K5775">
            <v>1525</v>
          </cell>
        </row>
        <row r="5776">
          <cell r="F5776">
            <v>0</v>
          </cell>
          <cell r="G5776">
            <v>0</v>
          </cell>
          <cell r="I5776">
            <v>0</v>
          </cell>
          <cell r="J5776">
            <v>0</v>
          </cell>
          <cell r="K5776">
            <v>14373</v>
          </cell>
        </row>
        <row r="5777">
          <cell r="F5777">
            <v>0</v>
          </cell>
          <cell r="G5777">
            <v>0</v>
          </cell>
          <cell r="I5777">
            <v>0</v>
          </cell>
          <cell r="J5777">
            <v>0</v>
          </cell>
          <cell r="K5777">
            <v>8787</v>
          </cell>
        </row>
        <row r="5778">
          <cell r="F5778">
            <v>0</v>
          </cell>
          <cell r="G5778">
            <v>0</v>
          </cell>
          <cell r="I5778">
            <v>0</v>
          </cell>
          <cell r="J5778">
            <v>0</v>
          </cell>
          <cell r="K5778">
            <v>64763</v>
          </cell>
        </row>
        <row r="5779">
          <cell r="F5779">
            <v>0</v>
          </cell>
          <cell r="G5779">
            <v>0</v>
          </cell>
          <cell r="I5779">
            <v>0</v>
          </cell>
          <cell r="J5779">
            <v>0</v>
          </cell>
          <cell r="K5779">
            <v>11838</v>
          </cell>
        </row>
        <row r="5780">
          <cell r="F5780">
            <v>0</v>
          </cell>
          <cell r="G5780">
            <v>0</v>
          </cell>
          <cell r="I5780">
            <v>0</v>
          </cell>
          <cell r="J5780">
            <v>0</v>
          </cell>
          <cell r="K5780">
            <v>29249</v>
          </cell>
        </row>
        <row r="5781">
          <cell r="F5781">
            <v>0</v>
          </cell>
          <cell r="G5781">
            <v>0</v>
          </cell>
          <cell r="I5781">
            <v>0</v>
          </cell>
          <cell r="J5781">
            <v>0</v>
          </cell>
          <cell r="K5781">
            <v>5997</v>
          </cell>
        </row>
        <row r="5782">
          <cell r="F5782">
            <v>0</v>
          </cell>
          <cell r="G5782">
            <v>0</v>
          </cell>
          <cell r="I5782">
            <v>0</v>
          </cell>
          <cell r="J5782">
            <v>0</v>
          </cell>
          <cell r="K5782">
            <v>16554</v>
          </cell>
        </row>
        <row r="5783">
          <cell r="F5783">
            <v>0</v>
          </cell>
          <cell r="G5783">
            <v>0</v>
          </cell>
          <cell r="I5783">
            <v>0</v>
          </cell>
          <cell r="J5783">
            <v>0</v>
          </cell>
          <cell r="K5783">
            <v>7390</v>
          </cell>
        </row>
        <row r="5784">
          <cell r="F5784">
            <v>0</v>
          </cell>
          <cell r="G5784">
            <v>0</v>
          </cell>
          <cell r="I5784">
            <v>0</v>
          </cell>
          <cell r="J5784">
            <v>0</v>
          </cell>
          <cell r="K5784">
            <v>7197</v>
          </cell>
        </row>
        <row r="5785">
          <cell r="F5785">
            <v>0</v>
          </cell>
          <cell r="G5785">
            <v>0</v>
          </cell>
          <cell r="I5785">
            <v>0</v>
          </cell>
          <cell r="J5785">
            <v>0</v>
          </cell>
          <cell r="K5785">
            <v>982</v>
          </cell>
        </row>
        <row r="5786">
          <cell r="F5786">
            <v>0</v>
          </cell>
          <cell r="G5786">
            <v>0</v>
          </cell>
          <cell r="I5786">
            <v>0</v>
          </cell>
          <cell r="J5786">
            <v>0</v>
          </cell>
          <cell r="K5786">
            <v>2720</v>
          </cell>
        </row>
        <row r="5787">
          <cell r="F5787">
            <v>0</v>
          </cell>
          <cell r="G5787">
            <v>0</v>
          </cell>
          <cell r="I5787">
            <v>0</v>
          </cell>
          <cell r="J5787">
            <v>0</v>
          </cell>
          <cell r="K5787">
            <v>92</v>
          </cell>
        </row>
        <row r="5788">
          <cell r="F5788">
            <v>0</v>
          </cell>
          <cell r="G5788">
            <v>0</v>
          </cell>
          <cell r="I5788">
            <v>0</v>
          </cell>
          <cell r="J5788">
            <v>0</v>
          </cell>
          <cell r="K5788">
            <v>12572</v>
          </cell>
        </row>
        <row r="5789">
          <cell r="F5789">
            <v>0</v>
          </cell>
          <cell r="G5789">
            <v>0</v>
          </cell>
          <cell r="I5789">
            <v>0</v>
          </cell>
          <cell r="J5789">
            <v>0</v>
          </cell>
          <cell r="K5789">
            <v>118115</v>
          </cell>
        </row>
        <row r="5790">
          <cell r="F5790">
            <v>3079401.72</v>
          </cell>
          <cell r="G5790">
            <v>0</v>
          </cell>
          <cell r="I5790">
            <v>0</v>
          </cell>
          <cell r="J5790">
            <v>3079401.72</v>
          </cell>
          <cell r="K5790">
            <v>2475408</v>
          </cell>
        </row>
        <row r="5791">
          <cell r="F5791">
            <v>5600</v>
          </cell>
          <cell r="G5791">
            <v>0</v>
          </cell>
          <cell r="I5791">
            <v>0</v>
          </cell>
          <cell r="J5791">
            <v>5600</v>
          </cell>
          <cell r="K5791">
            <v>0</v>
          </cell>
        </row>
        <row r="5792">
          <cell r="F5792">
            <v>72000</v>
          </cell>
          <cell r="G5792">
            <v>0</v>
          </cell>
          <cell r="I5792">
            <v>0</v>
          </cell>
          <cell r="J5792">
            <v>72000</v>
          </cell>
          <cell r="K5792">
            <v>0</v>
          </cell>
        </row>
        <row r="5793">
          <cell r="F5793">
            <v>267.05</v>
          </cell>
          <cell r="G5793">
            <v>0</v>
          </cell>
          <cell r="I5793">
            <v>0</v>
          </cell>
          <cell r="J5793">
            <v>267.05</v>
          </cell>
          <cell r="K5793">
            <v>0</v>
          </cell>
        </row>
        <row r="5794">
          <cell r="F5794">
            <v>0</v>
          </cell>
          <cell r="G5794">
            <v>0</v>
          </cell>
          <cell r="I5794">
            <v>0</v>
          </cell>
          <cell r="J5794">
            <v>0</v>
          </cell>
          <cell r="K5794">
            <v>-1</v>
          </cell>
        </row>
        <row r="5795">
          <cell r="F5795">
            <v>1384</v>
          </cell>
          <cell r="G5795">
            <v>0</v>
          </cell>
          <cell r="I5795">
            <v>0</v>
          </cell>
          <cell r="J5795">
            <v>1384</v>
          </cell>
          <cell r="K5795">
            <v>1142</v>
          </cell>
        </row>
        <row r="5796">
          <cell r="F5796">
            <v>68783.850000000006</v>
          </cell>
          <cell r="G5796">
            <v>0</v>
          </cell>
          <cell r="I5796">
            <v>0</v>
          </cell>
          <cell r="J5796">
            <v>68783.850000000006</v>
          </cell>
          <cell r="K5796">
            <v>65442</v>
          </cell>
        </row>
        <row r="5797">
          <cell r="F5797">
            <v>52816.65</v>
          </cell>
          <cell r="G5797">
            <v>0</v>
          </cell>
          <cell r="I5797">
            <v>0</v>
          </cell>
          <cell r="J5797">
            <v>52816.65</v>
          </cell>
          <cell r="K5797">
            <v>-10670</v>
          </cell>
        </row>
        <row r="5798">
          <cell r="F5798">
            <v>9256.49</v>
          </cell>
          <cell r="G5798">
            <v>0</v>
          </cell>
          <cell r="I5798">
            <v>0</v>
          </cell>
          <cell r="J5798">
            <v>9256.49</v>
          </cell>
          <cell r="K5798">
            <v>1500</v>
          </cell>
        </row>
        <row r="5799">
          <cell r="F5799">
            <v>42868.18</v>
          </cell>
          <cell r="G5799">
            <v>0</v>
          </cell>
          <cell r="I5799">
            <v>0</v>
          </cell>
          <cell r="J5799">
            <v>42868.18</v>
          </cell>
          <cell r="K5799">
            <v>28326</v>
          </cell>
        </row>
        <row r="5800">
          <cell r="F5800">
            <v>10336</v>
          </cell>
          <cell r="G5800">
            <v>0</v>
          </cell>
          <cell r="I5800">
            <v>0</v>
          </cell>
          <cell r="J5800">
            <v>10336</v>
          </cell>
          <cell r="K5800">
            <v>12920</v>
          </cell>
        </row>
        <row r="5801">
          <cell r="F5801">
            <v>1187</v>
          </cell>
          <cell r="G5801">
            <v>0</v>
          </cell>
          <cell r="I5801">
            <v>0</v>
          </cell>
          <cell r="J5801">
            <v>1187</v>
          </cell>
          <cell r="K5801">
            <v>213</v>
          </cell>
        </row>
        <row r="5802">
          <cell r="F5802">
            <v>0</v>
          </cell>
          <cell r="G5802">
            <v>0</v>
          </cell>
          <cell r="I5802">
            <v>0</v>
          </cell>
          <cell r="J5802">
            <v>0</v>
          </cell>
          <cell r="K5802">
            <v>166885</v>
          </cell>
        </row>
        <row r="5803">
          <cell r="F5803">
            <v>0</v>
          </cell>
          <cell r="G5803">
            <v>0</v>
          </cell>
          <cell r="I5803">
            <v>0</v>
          </cell>
          <cell r="J5803">
            <v>0</v>
          </cell>
          <cell r="K5803">
            <v>25840</v>
          </cell>
        </row>
        <row r="5804">
          <cell r="F5804">
            <v>750</v>
          </cell>
          <cell r="G5804">
            <v>0</v>
          </cell>
          <cell r="I5804">
            <v>0</v>
          </cell>
          <cell r="J5804">
            <v>750</v>
          </cell>
          <cell r="K5804">
            <v>450</v>
          </cell>
        </row>
        <row r="5805">
          <cell r="F5805">
            <v>255</v>
          </cell>
          <cell r="G5805">
            <v>0</v>
          </cell>
          <cell r="I5805">
            <v>0</v>
          </cell>
          <cell r="J5805">
            <v>255</v>
          </cell>
          <cell r="K5805">
            <v>1930</v>
          </cell>
        </row>
        <row r="5806">
          <cell r="F5806">
            <v>68376.81</v>
          </cell>
          <cell r="G5806">
            <v>0</v>
          </cell>
          <cell r="I5806">
            <v>0</v>
          </cell>
          <cell r="J5806">
            <v>68376.81</v>
          </cell>
          <cell r="K5806">
            <v>0</v>
          </cell>
        </row>
        <row r="5807">
          <cell r="F5807">
            <v>22336.240000000002</v>
          </cell>
          <cell r="G5807">
            <v>0</v>
          </cell>
          <cell r="I5807">
            <v>0</v>
          </cell>
          <cell r="J5807">
            <v>22336.240000000002</v>
          </cell>
          <cell r="K5807">
            <v>0</v>
          </cell>
        </row>
        <row r="5808">
          <cell r="F5808">
            <v>593.46</v>
          </cell>
          <cell r="G5808">
            <v>0</v>
          </cell>
          <cell r="I5808">
            <v>0</v>
          </cell>
          <cell r="J5808">
            <v>593.46</v>
          </cell>
          <cell r="K5808">
            <v>0</v>
          </cell>
        </row>
        <row r="5809">
          <cell r="F5809">
            <v>0</v>
          </cell>
          <cell r="G5809">
            <v>0</v>
          </cell>
          <cell r="I5809">
            <v>0</v>
          </cell>
          <cell r="J5809">
            <v>0</v>
          </cell>
          <cell r="K5809">
            <v>19404</v>
          </cell>
        </row>
        <row r="5810">
          <cell r="F5810">
            <v>7489.7</v>
          </cell>
          <cell r="G5810">
            <v>0</v>
          </cell>
          <cell r="I5810">
            <v>0</v>
          </cell>
          <cell r="J5810">
            <v>7489.7</v>
          </cell>
          <cell r="K5810">
            <v>0</v>
          </cell>
        </row>
        <row r="5811">
          <cell r="F5811">
            <v>22871.81</v>
          </cell>
          <cell r="G5811">
            <v>0</v>
          </cell>
          <cell r="I5811">
            <v>0</v>
          </cell>
          <cell r="J5811">
            <v>22871.81</v>
          </cell>
          <cell r="K5811">
            <v>0</v>
          </cell>
        </row>
        <row r="5812">
          <cell r="F5812">
            <v>-951.76</v>
          </cell>
          <cell r="G5812">
            <v>0</v>
          </cell>
          <cell r="I5812">
            <v>0</v>
          </cell>
          <cell r="J5812">
            <v>-951.76</v>
          </cell>
          <cell r="K5812">
            <v>-476</v>
          </cell>
        </row>
        <row r="5813">
          <cell r="F5813">
            <v>-37.200000000000003</v>
          </cell>
          <cell r="G5813">
            <v>0</v>
          </cell>
          <cell r="I5813">
            <v>0</v>
          </cell>
          <cell r="J5813">
            <v>-37.200000000000003</v>
          </cell>
          <cell r="K5813">
            <v>-19</v>
          </cell>
        </row>
        <row r="5814">
          <cell r="F5814">
            <v>1400</v>
          </cell>
          <cell r="G5814">
            <v>0</v>
          </cell>
          <cell r="I5814">
            <v>0</v>
          </cell>
          <cell r="J5814">
            <v>1400</v>
          </cell>
          <cell r="K5814">
            <v>0</v>
          </cell>
        </row>
        <row r="5815">
          <cell r="F5815">
            <v>-40.950000000000003</v>
          </cell>
          <cell r="G5815">
            <v>0</v>
          </cell>
          <cell r="I5815">
            <v>0</v>
          </cell>
          <cell r="J5815">
            <v>-40.950000000000003</v>
          </cell>
          <cell r="K5815">
            <v>-66</v>
          </cell>
        </row>
        <row r="5816">
          <cell r="F5816">
            <v>166.45</v>
          </cell>
          <cell r="G5816">
            <v>0</v>
          </cell>
          <cell r="I5816">
            <v>0</v>
          </cell>
          <cell r="J5816">
            <v>166.45</v>
          </cell>
          <cell r="K5816">
            <v>-106</v>
          </cell>
        </row>
        <row r="5817">
          <cell r="F5817">
            <v>221620</v>
          </cell>
          <cell r="G5817">
            <v>0</v>
          </cell>
          <cell r="I5817">
            <v>0</v>
          </cell>
          <cell r="J5817">
            <v>221620</v>
          </cell>
          <cell r="K5817">
            <v>209718</v>
          </cell>
        </row>
        <row r="5818">
          <cell r="F5818">
            <v>0</v>
          </cell>
          <cell r="G5818">
            <v>0</v>
          </cell>
          <cell r="I5818">
            <v>0</v>
          </cell>
          <cell r="J5818">
            <v>0</v>
          </cell>
          <cell r="K5818">
            <v>10000</v>
          </cell>
        </row>
        <row r="5819">
          <cell r="F5819">
            <v>1829.2</v>
          </cell>
          <cell r="G5819">
            <v>0</v>
          </cell>
          <cell r="I5819">
            <v>0</v>
          </cell>
          <cell r="J5819">
            <v>1829.2</v>
          </cell>
          <cell r="K5819">
            <v>0</v>
          </cell>
        </row>
        <row r="5820">
          <cell r="F5820">
            <v>3104.72</v>
          </cell>
          <cell r="G5820">
            <v>0</v>
          </cell>
          <cell r="I5820">
            <v>0</v>
          </cell>
          <cell r="J5820">
            <v>3104.72</v>
          </cell>
          <cell r="K5820">
            <v>4708</v>
          </cell>
        </row>
        <row r="5821">
          <cell r="F5821">
            <v>5616.64</v>
          </cell>
          <cell r="G5821">
            <v>0</v>
          </cell>
          <cell r="I5821">
            <v>0</v>
          </cell>
          <cell r="J5821">
            <v>5616.64</v>
          </cell>
          <cell r="K5821">
            <v>0</v>
          </cell>
        </row>
        <row r="5822">
          <cell r="F5822">
            <v>422.72</v>
          </cell>
          <cell r="G5822">
            <v>0</v>
          </cell>
          <cell r="I5822">
            <v>0</v>
          </cell>
          <cell r="J5822">
            <v>422.72</v>
          </cell>
          <cell r="K5822">
            <v>518</v>
          </cell>
        </row>
        <row r="5823">
          <cell r="F5823">
            <v>0</v>
          </cell>
          <cell r="G5823">
            <v>0</v>
          </cell>
          <cell r="I5823">
            <v>0</v>
          </cell>
          <cell r="J5823">
            <v>0</v>
          </cell>
          <cell r="K5823">
            <v>453</v>
          </cell>
        </row>
        <row r="5824">
          <cell r="F5824">
            <v>183.06</v>
          </cell>
          <cell r="G5824">
            <v>0</v>
          </cell>
          <cell r="I5824">
            <v>0</v>
          </cell>
          <cell r="J5824">
            <v>183.06</v>
          </cell>
          <cell r="K5824">
            <v>0</v>
          </cell>
        </row>
        <row r="5825">
          <cell r="F5825">
            <v>5400</v>
          </cell>
          <cell r="G5825">
            <v>0</v>
          </cell>
          <cell r="I5825">
            <v>0</v>
          </cell>
          <cell r="J5825">
            <v>5400</v>
          </cell>
          <cell r="K5825">
            <v>0</v>
          </cell>
        </row>
        <row r="5826">
          <cell r="F5826">
            <v>0</v>
          </cell>
          <cell r="G5826">
            <v>0</v>
          </cell>
          <cell r="I5826">
            <v>0</v>
          </cell>
          <cell r="J5826">
            <v>0</v>
          </cell>
          <cell r="K5826">
            <v>25</v>
          </cell>
        </row>
        <row r="5827">
          <cell r="F5827">
            <v>0</v>
          </cell>
          <cell r="G5827">
            <v>0</v>
          </cell>
          <cell r="I5827">
            <v>0</v>
          </cell>
          <cell r="J5827">
            <v>0</v>
          </cell>
          <cell r="K5827">
            <v>25</v>
          </cell>
        </row>
        <row r="5828">
          <cell r="F5828">
            <v>978.33</v>
          </cell>
          <cell r="G5828">
            <v>0</v>
          </cell>
          <cell r="I5828">
            <v>0</v>
          </cell>
          <cell r="J5828">
            <v>978.33</v>
          </cell>
          <cell r="K5828">
            <v>2658</v>
          </cell>
        </row>
        <row r="5829">
          <cell r="F5829">
            <v>34431.22</v>
          </cell>
          <cell r="G5829">
            <v>0</v>
          </cell>
          <cell r="I5829">
            <v>0</v>
          </cell>
          <cell r="J5829">
            <v>34431.22</v>
          </cell>
          <cell r="K5829">
            <v>27675</v>
          </cell>
        </row>
        <row r="5830">
          <cell r="F5830">
            <v>43094.720000000001</v>
          </cell>
          <cell r="G5830">
            <v>0</v>
          </cell>
          <cell r="I5830">
            <v>0</v>
          </cell>
          <cell r="J5830">
            <v>43094.720000000001</v>
          </cell>
          <cell r="K5830">
            <v>23270</v>
          </cell>
        </row>
        <row r="5831">
          <cell r="F5831">
            <v>2721.03</v>
          </cell>
          <cell r="G5831">
            <v>0</v>
          </cell>
          <cell r="I5831">
            <v>0</v>
          </cell>
          <cell r="J5831">
            <v>2721.03</v>
          </cell>
          <cell r="K5831">
            <v>1578</v>
          </cell>
        </row>
        <row r="5832">
          <cell r="F5832">
            <v>0</v>
          </cell>
          <cell r="G5832">
            <v>0</v>
          </cell>
          <cell r="I5832">
            <v>0</v>
          </cell>
          <cell r="J5832">
            <v>0</v>
          </cell>
          <cell r="K5832">
            <v>583</v>
          </cell>
        </row>
        <row r="5833">
          <cell r="F5833">
            <v>6166.79</v>
          </cell>
          <cell r="G5833">
            <v>0</v>
          </cell>
          <cell r="I5833">
            <v>0</v>
          </cell>
          <cell r="J5833">
            <v>6166.79</v>
          </cell>
          <cell r="K5833">
            <v>933</v>
          </cell>
        </row>
        <row r="5834">
          <cell r="F5834">
            <v>8300.1</v>
          </cell>
          <cell r="G5834">
            <v>0</v>
          </cell>
          <cell r="I5834">
            <v>0</v>
          </cell>
          <cell r="J5834">
            <v>8300.1</v>
          </cell>
          <cell r="K5834">
            <v>63076</v>
          </cell>
        </row>
        <row r="5835">
          <cell r="F5835">
            <v>1254</v>
          </cell>
          <cell r="G5835">
            <v>0</v>
          </cell>
          <cell r="I5835">
            <v>0</v>
          </cell>
          <cell r="J5835">
            <v>1254</v>
          </cell>
          <cell r="K5835">
            <v>5898</v>
          </cell>
        </row>
        <row r="5836">
          <cell r="F5836">
            <v>50221</v>
          </cell>
          <cell r="G5836">
            <v>0</v>
          </cell>
          <cell r="I5836">
            <v>0</v>
          </cell>
          <cell r="J5836">
            <v>50221</v>
          </cell>
          <cell r="K5836">
            <v>4138</v>
          </cell>
        </row>
        <row r="5837">
          <cell r="F5837">
            <v>2690.74</v>
          </cell>
          <cell r="G5837">
            <v>0</v>
          </cell>
          <cell r="I5837">
            <v>0</v>
          </cell>
          <cell r="J5837">
            <v>2690.74</v>
          </cell>
          <cell r="K5837">
            <v>3357</v>
          </cell>
        </row>
        <row r="5838">
          <cell r="F5838">
            <v>15000</v>
          </cell>
          <cell r="G5838">
            <v>0</v>
          </cell>
          <cell r="I5838">
            <v>0</v>
          </cell>
          <cell r="J5838">
            <v>15000</v>
          </cell>
          <cell r="K5838">
            <v>26763</v>
          </cell>
        </row>
        <row r="5839">
          <cell r="F5839">
            <v>0</v>
          </cell>
          <cell r="G5839">
            <v>0</v>
          </cell>
          <cell r="I5839">
            <v>0</v>
          </cell>
          <cell r="J5839">
            <v>0</v>
          </cell>
          <cell r="K5839">
            <v>8487</v>
          </cell>
        </row>
        <row r="5840">
          <cell r="F5840">
            <v>140.05000000000001</v>
          </cell>
          <cell r="G5840">
            <v>0</v>
          </cell>
          <cell r="I5840">
            <v>0</v>
          </cell>
          <cell r="J5840">
            <v>140.05000000000001</v>
          </cell>
          <cell r="K5840">
            <v>6584</v>
          </cell>
        </row>
        <row r="5841">
          <cell r="F5841">
            <v>5283.02</v>
          </cell>
          <cell r="G5841">
            <v>0</v>
          </cell>
          <cell r="I5841">
            <v>0</v>
          </cell>
          <cell r="J5841">
            <v>5283.02</v>
          </cell>
          <cell r="K5841">
            <v>0</v>
          </cell>
        </row>
        <row r="5842">
          <cell r="F5842">
            <v>0</v>
          </cell>
          <cell r="G5842">
            <v>0</v>
          </cell>
          <cell r="I5842">
            <v>0</v>
          </cell>
          <cell r="J5842">
            <v>0</v>
          </cell>
          <cell r="K5842">
            <v>29400</v>
          </cell>
        </row>
        <row r="5843">
          <cell r="F5843">
            <v>0</v>
          </cell>
          <cell r="G5843">
            <v>0</v>
          </cell>
          <cell r="I5843">
            <v>0</v>
          </cell>
          <cell r="J5843">
            <v>0</v>
          </cell>
          <cell r="K5843">
            <v>5694</v>
          </cell>
        </row>
        <row r="5844">
          <cell r="F5844">
            <v>0</v>
          </cell>
          <cell r="G5844">
            <v>0</v>
          </cell>
          <cell r="I5844">
            <v>0</v>
          </cell>
          <cell r="J5844">
            <v>0</v>
          </cell>
          <cell r="K5844">
            <v>63628</v>
          </cell>
        </row>
        <row r="5845">
          <cell r="F5845">
            <v>0</v>
          </cell>
          <cell r="G5845">
            <v>0</v>
          </cell>
          <cell r="I5845">
            <v>0</v>
          </cell>
          <cell r="J5845">
            <v>0</v>
          </cell>
          <cell r="K5845">
            <v>300</v>
          </cell>
        </row>
        <row r="5846">
          <cell r="F5846">
            <v>0</v>
          </cell>
          <cell r="G5846">
            <v>0</v>
          </cell>
          <cell r="I5846">
            <v>0</v>
          </cell>
          <cell r="J5846">
            <v>0</v>
          </cell>
          <cell r="K5846">
            <v>18507</v>
          </cell>
        </row>
        <row r="5847">
          <cell r="F5847">
            <v>0</v>
          </cell>
          <cell r="G5847">
            <v>0</v>
          </cell>
          <cell r="I5847">
            <v>0</v>
          </cell>
          <cell r="J5847">
            <v>0</v>
          </cell>
          <cell r="K5847">
            <v>20508</v>
          </cell>
        </row>
        <row r="5848">
          <cell r="F5848">
            <v>0</v>
          </cell>
          <cell r="G5848">
            <v>0</v>
          </cell>
          <cell r="I5848">
            <v>0</v>
          </cell>
          <cell r="J5848">
            <v>0</v>
          </cell>
          <cell r="K5848">
            <v>80</v>
          </cell>
        </row>
        <row r="5849">
          <cell r="F5849">
            <v>0</v>
          </cell>
          <cell r="G5849">
            <v>0</v>
          </cell>
          <cell r="I5849">
            <v>0</v>
          </cell>
          <cell r="J5849">
            <v>0</v>
          </cell>
          <cell r="K5849">
            <v>8866</v>
          </cell>
        </row>
        <row r="5850">
          <cell r="F5850">
            <v>0</v>
          </cell>
          <cell r="G5850">
            <v>0</v>
          </cell>
          <cell r="I5850">
            <v>0</v>
          </cell>
          <cell r="J5850">
            <v>0</v>
          </cell>
          <cell r="K5850">
            <v>4378</v>
          </cell>
        </row>
        <row r="5851">
          <cell r="F5851">
            <v>0</v>
          </cell>
          <cell r="G5851">
            <v>0</v>
          </cell>
          <cell r="I5851">
            <v>0</v>
          </cell>
          <cell r="J5851">
            <v>0</v>
          </cell>
          <cell r="K5851">
            <v>799</v>
          </cell>
        </row>
        <row r="5852">
          <cell r="F5852">
            <v>0</v>
          </cell>
          <cell r="G5852">
            <v>0</v>
          </cell>
          <cell r="I5852">
            <v>0</v>
          </cell>
          <cell r="J5852">
            <v>0</v>
          </cell>
          <cell r="K5852">
            <v>161</v>
          </cell>
        </row>
        <row r="5853">
          <cell r="F5853">
            <v>0</v>
          </cell>
          <cell r="G5853">
            <v>0</v>
          </cell>
          <cell r="I5853">
            <v>0</v>
          </cell>
          <cell r="J5853">
            <v>0</v>
          </cell>
          <cell r="K5853">
            <v>8516</v>
          </cell>
        </row>
        <row r="5854">
          <cell r="F5854">
            <v>0</v>
          </cell>
          <cell r="G5854">
            <v>0</v>
          </cell>
          <cell r="I5854">
            <v>0</v>
          </cell>
          <cell r="J5854">
            <v>0</v>
          </cell>
          <cell r="K5854">
            <v>140675</v>
          </cell>
        </row>
        <row r="5855">
          <cell r="F5855">
            <v>0</v>
          </cell>
          <cell r="G5855">
            <v>0</v>
          </cell>
          <cell r="I5855">
            <v>0</v>
          </cell>
          <cell r="J5855">
            <v>0</v>
          </cell>
          <cell r="K5855">
            <v>53855</v>
          </cell>
        </row>
        <row r="5856">
          <cell r="F5856">
            <v>0</v>
          </cell>
          <cell r="G5856">
            <v>0</v>
          </cell>
          <cell r="I5856">
            <v>0</v>
          </cell>
          <cell r="J5856">
            <v>0</v>
          </cell>
          <cell r="K5856">
            <v>13</v>
          </cell>
        </row>
        <row r="5857">
          <cell r="F5857">
            <v>0</v>
          </cell>
          <cell r="G5857">
            <v>0</v>
          </cell>
          <cell r="I5857">
            <v>0</v>
          </cell>
          <cell r="J5857">
            <v>0</v>
          </cell>
          <cell r="K5857">
            <v>1334</v>
          </cell>
        </row>
        <row r="5858">
          <cell r="F5858">
            <v>0</v>
          </cell>
          <cell r="G5858">
            <v>0</v>
          </cell>
          <cell r="I5858">
            <v>0</v>
          </cell>
          <cell r="J5858">
            <v>0</v>
          </cell>
          <cell r="K5858">
            <v>3431</v>
          </cell>
        </row>
        <row r="5859">
          <cell r="F5859">
            <v>0</v>
          </cell>
          <cell r="G5859">
            <v>0</v>
          </cell>
          <cell r="I5859">
            <v>0</v>
          </cell>
          <cell r="J5859">
            <v>0</v>
          </cell>
          <cell r="K5859">
            <v>78</v>
          </cell>
        </row>
        <row r="5860">
          <cell r="F5860">
            <v>0</v>
          </cell>
          <cell r="G5860">
            <v>0</v>
          </cell>
          <cell r="I5860">
            <v>0</v>
          </cell>
          <cell r="J5860">
            <v>0</v>
          </cell>
          <cell r="K5860">
            <v>10</v>
          </cell>
        </row>
        <row r="5861">
          <cell r="F5861">
            <v>0</v>
          </cell>
          <cell r="G5861">
            <v>0</v>
          </cell>
          <cell r="I5861">
            <v>0</v>
          </cell>
          <cell r="J5861">
            <v>0</v>
          </cell>
          <cell r="K5861">
            <v>37</v>
          </cell>
        </row>
        <row r="5862">
          <cell r="F5862">
            <v>0</v>
          </cell>
          <cell r="G5862">
            <v>0</v>
          </cell>
          <cell r="I5862">
            <v>0</v>
          </cell>
          <cell r="J5862">
            <v>0</v>
          </cell>
          <cell r="K5862">
            <v>757</v>
          </cell>
        </row>
        <row r="5863">
          <cell r="F5863">
            <v>0</v>
          </cell>
          <cell r="G5863">
            <v>0</v>
          </cell>
          <cell r="I5863">
            <v>0</v>
          </cell>
          <cell r="J5863">
            <v>0</v>
          </cell>
          <cell r="K5863">
            <v>13878</v>
          </cell>
        </row>
        <row r="5864">
          <cell r="F5864">
            <v>0</v>
          </cell>
          <cell r="G5864">
            <v>0</v>
          </cell>
          <cell r="I5864">
            <v>0</v>
          </cell>
          <cell r="J5864">
            <v>0</v>
          </cell>
          <cell r="K5864">
            <v>68</v>
          </cell>
        </row>
        <row r="5865">
          <cell r="F5865">
            <v>0</v>
          </cell>
          <cell r="G5865">
            <v>0</v>
          </cell>
          <cell r="I5865">
            <v>0</v>
          </cell>
          <cell r="J5865">
            <v>0</v>
          </cell>
          <cell r="K5865">
            <v>6</v>
          </cell>
        </row>
        <row r="5866">
          <cell r="F5866">
            <v>0</v>
          </cell>
          <cell r="G5866">
            <v>0</v>
          </cell>
          <cell r="I5866">
            <v>0</v>
          </cell>
          <cell r="J5866">
            <v>0</v>
          </cell>
          <cell r="K5866">
            <v>8025</v>
          </cell>
        </row>
        <row r="5867">
          <cell r="F5867">
            <v>0</v>
          </cell>
          <cell r="G5867">
            <v>0</v>
          </cell>
          <cell r="I5867">
            <v>0</v>
          </cell>
          <cell r="J5867">
            <v>0</v>
          </cell>
          <cell r="K5867">
            <v>1104</v>
          </cell>
        </row>
        <row r="5868">
          <cell r="F5868">
            <v>0</v>
          </cell>
          <cell r="G5868">
            <v>0</v>
          </cell>
          <cell r="I5868">
            <v>0</v>
          </cell>
          <cell r="J5868">
            <v>0</v>
          </cell>
          <cell r="K5868">
            <v>71206</v>
          </cell>
        </row>
        <row r="5869">
          <cell r="F5869">
            <v>0</v>
          </cell>
          <cell r="G5869">
            <v>0</v>
          </cell>
          <cell r="I5869">
            <v>0</v>
          </cell>
          <cell r="J5869">
            <v>0</v>
          </cell>
          <cell r="K5869">
            <v>8510</v>
          </cell>
        </row>
        <row r="5870">
          <cell r="F5870">
            <v>0</v>
          </cell>
          <cell r="G5870">
            <v>0</v>
          </cell>
          <cell r="I5870">
            <v>0</v>
          </cell>
          <cell r="J5870">
            <v>0</v>
          </cell>
          <cell r="K5870">
            <v>9975</v>
          </cell>
        </row>
        <row r="5871">
          <cell r="F5871">
            <v>0</v>
          </cell>
          <cell r="G5871">
            <v>0</v>
          </cell>
          <cell r="I5871">
            <v>0</v>
          </cell>
          <cell r="J5871">
            <v>0</v>
          </cell>
          <cell r="K5871">
            <v>29697</v>
          </cell>
        </row>
        <row r="5872">
          <cell r="F5872">
            <v>0</v>
          </cell>
          <cell r="G5872">
            <v>0</v>
          </cell>
          <cell r="I5872">
            <v>0</v>
          </cell>
          <cell r="J5872">
            <v>0</v>
          </cell>
          <cell r="K5872">
            <v>52858</v>
          </cell>
        </row>
        <row r="5873">
          <cell r="F5873">
            <v>0</v>
          </cell>
          <cell r="G5873">
            <v>0</v>
          </cell>
          <cell r="I5873">
            <v>0</v>
          </cell>
          <cell r="J5873">
            <v>0</v>
          </cell>
          <cell r="K5873">
            <v>5879</v>
          </cell>
        </row>
        <row r="5874">
          <cell r="F5874">
            <v>0</v>
          </cell>
          <cell r="G5874">
            <v>0</v>
          </cell>
          <cell r="I5874">
            <v>0</v>
          </cell>
          <cell r="J5874">
            <v>0</v>
          </cell>
          <cell r="K5874">
            <v>14567</v>
          </cell>
        </row>
        <row r="5875">
          <cell r="F5875">
            <v>0</v>
          </cell>
          <cell r="G5875">
            <v>0</v>
          </cell>
          <cell r="I5875">
            <v>0</v>
          </cell>
          <cell r="J5875">
            <v>0</v>
          </cell>
          <cell r="K5875">
            <v>4755</v>
          </cell>
        </row>
        <row r="5876">
          <cell r="F5876">
            <v>0</v>
          </cell>
          <cell r="G5876">
            <v>0</v>
          </cell>
          <cell r="I5876">
            <v>0</v>
          </cell>
          <cell r="J5876">
            <v>0</v>
          </cell>
          <cell r="K5876">
            <v>15029</v>
          </cell>
        </row>
        <row r="5877">
          <cell r="F5877">
            <v>0</v>
          </cell>
          <cell r="G5877">
            <v>0</v>
          </cell>
          <cell r="I5877">
            <v>0</v>
          </cell>
          <cell r="J5877">
            <v>0</v>
          </cell>
          <cell r="K5877">
            <v>6091</v>
          </cell>
        </row>
        <row r="5878">
          <cell r="F5878">
            <v>0</v>
          </cell>
          <cell r="G5878">
            <v>0</v>
          </cell>
          <cell r="I5878">
            <v>0</v>
          </cell>
          <cell r="J5878">
            <v>0</v>
          </cell>
          <cell r="K5878">
            <v>1050</v>
          </cell>
        </row>
        <row r="5879">
          <cell r="F5879">
            <v>0</v>
          </cell>
          <cell r="G5879">
            <v>0</v>
          </cell>
          <cell r="I5879">
            <v>0</v>
          </cell>
          <cell r="J5879">
            <v>0</v>
          </cell>
          <cell r="K5879">
            <v>315</v>
          </cell>
        </row>
        <row r="5880">
          <cell r="F5880">
            <v>0</v>
          </cell>
          <cell r="G5880">
            <v>0</v>
          </cell>
          <cell r="I5880">
            <v>0</v>
          </cell>
          <cell r="J5880">
            <v>0</v>
          </cell>
          <cell r="K5880">
            <v>300</v>
          </cell>
        </row>
        <row r="5881">
          <cell r="F5881">
            <v>0</v>
          </cell>
          <cell r="G5881">
            <v>0</v>
          </cell>
          <cell r="I5881">
            <v>0</v>
          </cell>
          <cell r="J5881">
            <v>0</v>
          </cell>
          <cell r="K5881">
            <v>16293</v>
          </cell>
        </row>
        <row r="5882">
          <cell r="F5882">
            <v>0</v>
          </cell>
          <cell r="G5882">
            <v>0</v>
          </cell>
          <cell r="I5882">
            <v>0</v>
          </cell>
          <cell r="J5882">
            <v>0</v>
          </cell>
          <cell r="K5882">
            <v>94750</v>
          </cell>
        </row>
        <row r="5883">
          <cell r="F5883">
            <v>796166.12</v>
          </cell>
          <cell r="G5883">
            <v>0</v>
          </cell>
          <cell r="I5883">
            <v>0</v>
          </cell>
          <cell r="J5883">
            <v>796166.12</v>
          </cell>
          <cell r="K5883">
            <v>1428544</v>
          </cell>
        </row>
        <row r="5884">
          <cell r="F5884">
            <v>2312258.91</v>
          </cell>
          <cell r="G5884">
            <v>0</v>
          </cell>
          <cell r="I5884">
            <v>0</v>
          </cell>
          <cell r="J5884">
            <v>2312258.91</v>
          </cell>
          <cell r="K5884">
            <v>540609</v>
          </cell>
        </row>
        <row r="5885">
          <cell r="F5885">
            <v>67971</v>
          </cell>
          <cell r="G5885">
            <v>0</v>
          </cell>
          <cell r="I5885">
            <v>0</v>
          </cell>
          <cell r="J5885">
            <v>67971</v>
          </cell>
          <cell r="K5885">
            <v>6591</v>
          </cell>
        </row>
        <row r="5886">
          <cell r="F5886">
            <v>0</v>
          </cell>
          <cell r="G5886">
            <v>0</v>
          </cell>
          <cell r="I5886">
            <v>0</v>
          </cell>
          <cell r="J5886">
            <v>0</v>
          </cell>
          <cell r="K5886">
            <v>84</v>
          </cell>
        </row>
        <row r="5887">
          <cell r="F5887">
            <v>7246.1</v>
          </cell>
          <cell r="G5887">
            <v>0</v>
          </cell>
          <cell r="I5887">
            <v>0</v>
          </cell>
          <cell r="J5887">
            <v>7246.1</v>
          </cell>
          <cell r="K5887">
            <v>1104</v>
          </cell>
        </row>
        <row r="5888">
          <cell r="F5888">
            <v>238696.99</v>
          </cell>
          <cell r="G5888">
            <v>0</v>
          </cell>
          <cell r="I5888">
            <v>0</v>
          </cell>
          <cell r="J5888">
            <v>238696.99</v>
          </cell>
          <cell r="K5888">
            <v>37097</v>
          </cell>
        </row>
        <row r="5889">
          <cell r="F5889">
            <v>0</v>
          </cell>
          <cell r="G5889">
            <v>0</v>
          </cell>
          <cell r="I5889">
            <v>0</v>
          </cell>
          <cell r="J5889">
            <v>0</v>
          </cell>
          <cell r="K5889">
            <v>93</v>
          </cell>
        </row>
        <row r="5890">
          <cell r="F5890">
            <v>27231.98</v>
          </cell>
          <cell r="G5890">
            <v>0</v>
          </cell>
          <cell r="I5890">
            <v>0</v>
          </cell>
          <cell r="J5890">
            <v>27231.98</v>
          </cell>
          <cell r="K5890">
            <v>-1893</v>
          </cell>
        </row>
        <row r="5891">
          <cell r="F5891">
            <v>1896637.75</v>
          </cell>
          <cell r="G5891">
            <v>0</v>
          </cell>
          <cell r="I5891">
            <v>0</v>
          </cell>
          <cell r="J5891">
            <v>1896637.75</v>
          </cell>
          <cell r="K5891">
            <v>430469</v>
          </cell>
        </row>
        <row r="5892">
          <cell r="F5892">
            <v>264758.40000000002</v>
          </cell>
          <cell r="G5892">
            <v>0</v>
          </cell>
          <cell r="I5892">
            <v>0</v>
          </cell>
          <cell r="J5892">
            <v>264758.40000000002</v>
          </cell>
          <cell r="K5892">
            <v>39000</v>
          </cell>
        </row>
        <row r="5893">
          <cell r="F5893">
            <v>1056467.6599999999</v>
          </cell>
          <cell r="G5893">
            <v>0</v>
          </cell>
          <cell r="I5893">
            <v>0</v>
          </cell>
          <cell r="J5893">
            <v>1056467.6599999999</v>
          </cell>
          <cell r="K5893">
            <v>56047</v>
          </cell>
        </row>
        <row r="5894">
          <cell r="F5894">
            <v>396369.73</v>
          </cell>
          <cell r="G5894">
            <v>0</v>
          </cell>
          <cell r="I5894">
            <v>0</v>
          </cell>
          <cell r="J5894">
            <v>396369.73</v>
          </cell>
          <cell r="K5894">
            <v>85855</v>
          </cell>
        </row>
        <row r="5895">
          <cell r="F5895">
            <v>574969.85</v>
          </cell>
          <cell r="G5895">
            <v>0</v>
          </cell>
          <cell r="I5895">
            <v>0</v>
          </cell>
          <cell r="J5895">
            <v>574969.85</v>
          </cell>
          <cell r="K5895">
            <v>123787</v>
          </cell>
        </row>
        <row r="5896">
          <cell r="F5896">
            <v>425705.83</v>
          </cell>
          <cell r="G5896">
            <v>0</v>
          </cell>
          <cell r="I5896">
            <v>0</v>
          </cell>
          <cell r="J5896">
            <v>425705.83</v>
          </cell>
          <cell r="K5896">
            <v>96405</v>
          </cell>
        </row>
        <row r="5897">
          <cell r="F5897">
            <v>1330445</v>
          </cell>
          <cell r="G5897">
            <v>0</v>
          </cell>
          <cell r="I5897">
            <v>0</v>
          </cell>
          <cell r="J5897">
            <v>1330445</v>
          </cell>
          <cell r="K5897">
            <v>302510</v>
          </cell>
        </row>
        <row r="5898">
          <cell r="F5898">
            <v>525159.22</v>
          </cell>
          <cell r="G5898">
            <v>0</v>
          </cell>
          <cell r="I5898">
            <v>0</v>
          </cell>
          <cell r="J5898">
            <v>525159.22</v>
          </cell>
          <cell r="K5898">
            <v>105661</v>
          </cell>
        </row>
        <row r="5899">
          <cell r="F5899">
            <v>39682.339999999997</v>
          </cell>
          <cell r="G5899">
            <v>0</v>
          </cell>
          <cell r="I5899">
            <v>0</v>
          </cell>
          <cell r="J5899">
            <v>39682.339999999997</v>
          </cell>
          <cell r="K5899">
            <v>9207</v>
          </cell>
        </row>
        <row r="5900">
          <cell r="F5900">
            <v>41444.129999999997</v>
          </cell>
          <cell r="G5900">
            <v>0</v>
          </cell>
          <cell r="I5900">
            <v>0</v>
          </cell>
          <cell r="J5900">
            <v>41444.129999999997</v>
          </cell>
          <cell r="K5900">
            <v>6317</v>
          </cell>
        </row>
        <row r="5901">
          <cell r="F5901">
            <v>268336.14</v>
          </cell>
          <cell r="G5901">
            <v>0</v>
          </cell>
          <cell r="I5901">
            <v>0</v>
          </cell>
          <cell r="J5901">
            <v>268336.14</v>
          </cell>
          <cell r="K5901">
            <v>33101</v>
          </cell>
        </row>
        <row r="5902">
          <cell r="F5902">
            <v>166878.93</v>
          </cell>
          <cell r="G5902">
            <v>0</v>
          </cell>
          <cell r="I5902">
            <v>0</v>
          </cell>
          <cell r="J5902">
            <v>166878.93</v>
          </cell>
          <cell r="K5902">
            <v>42026</v>
          </cell>
        </row>
        <row r="5903">
          <cell r="F5903">
            <v>221934.12</v>
          </cell>
          <cell r="G5903">
            <v>0</v>
          </cell>
          <cell r="I5903">
            <v>0</v>
          </cell>
          <cell r="J5903">
            <v>221934.12</v>
          </cell>
          <cell r="K5903">
            <v>51283</v>
          </cell>
        </row>
        <row r="5904">
          <cell r="F5904">
            <v>23415.51</v>
          </cell>
          <cell r="G5904">
            <v>0</v>
          </cell>
          <cell r="I5904">
            <v>0</v>
          </cell>
          <cell r="J5904">
            <v>23415.51</v>
          </cell>
          <cell r="K5904">
            <v>3625</v>
          </cell>
        </row>
        <row r="5905">
          <cell r="F5905">
            <v>170529.02</v>
          </cell>
          <cell r="G5905">
            <v>0</v>
          </cell>
          <cell r="I5905">
            <v>0</v>
          </cell>
          <cell r="J5905">
            <v>170529.02</v>
          </cell>
          <cell r="K5905">
            <v>29328</v>
          </cell>
        </row>
        <row r="5906">
          <cell r="F5906">
            <v>24506.2</v>
          </cell>
          <cell r="G5906">
            <v>0</v>
          </cell>
          <cell r="I5906">
            <v>0</v>
          </cell>
          <cell r="J5906">
            <v>24506.2</v>
          </cell>
          <cell r="K5906">
            <v>0</v>
          </cell>
        </row>
        <row r="5907">
          <cell r="F5907">
            <v>175317.26</v>
          </cell>
          <cell r="G5907">
            <v>0</v>
          </cell>
          <cell r="I5907">
            <v>0</v>
          </cell>
          <cell r="J5907">
            <v>175317.26</v>
          </cell>
          <cell r="K5907">
            <v>26483</v>
          </cell>
        </row>
        <row r="5908">
          <cell r="F5908">
            <v>60972.44</v>
          </cell>
          <cell r="G5908">
            <v>0</v>
          </cell>
          <cell r="I5908">
            <v>0</v>
          </cell>
          <cell r="J5908">
            <v>60972.44</v>
          </cell>
          <cell r="K5908">
            <v>9777</v>
          </cell>
        </row>
        <row r="5909">
          <cell r="F5909">
            <v>174394.43</v>
          </cell>
          <cell r="G5909">
            <v>0</v>
          </cell>
          <cell r="I5909">
            <v>0</v>
          </cell>
          <cell r="J5909">
            <v>174394.43</v>
          </cell>
          <cell r="K5909">
            <v>51737</v>
          </cell>
        </row>
        <row r="5910">
          <cell r="F5910">
            <v>6670</v>
          </cell>
          <cell r="G5910">
            <v>0</v>
          </cell>
          <cell r="I5910">
            <v>0</v>
          </cell>
          <cell r="J5910">
            <v>6670</v>
          </cell>
          <cell r="K5910">
            <v>7029</v>
          </cell>
        </row>
        <row r="5911">
          <cell r="F5911">
            <v>16376.24</v>
          </cell>
          <cell r="G5911">
            <v>0</v>
          </cell>
          <cell r="I5911">
            <v>0</v>
          </cell>
          <cell r="J5911">
            <v>16376.24</v>
          </cell>
          <cell r="K5911">
            <v>248</v>
          </cell>
        </row>
        <row r="5912">
          <cell r="F5912">
            <v>15564.77</v>
          </cell>
          <cell r="G5912">
            <v>0</v>
          </cell>
          <cell r="I5912">
            <v>0</v>
          </cell>
          <cell r="J5912">
            <v>15564.77</v>
          </cell>
          <cell r="K5912">
            <v>1435</v>
          </cell>
        </row>
        <row r="5913">
          <cell r="F5913">
            <v>769.24</v>
          </cell>
          <cell r="G5913">
            <v>0</v>
          </cell>
          <cell r="I5913">
            <v>0</v>
          </cell>
          <cell r="J5913">
            <v>769.24</v>
          </cell>
          <cell r="K5913">
            <v>276</v>
          </cell>
        </row>
        <row r="5914">
          <cell r="F5914">
            <v>11080.34</v>
          </cell>
          <cell r="G5914">
            <v>0</v>
          </cell>
          <cell r="I5914">
            <v>0</v>
          </cell>
          <cell r="J5914">
            <v>11080.34</v>
          </cell>
          <cell r="K5914">
            <v>1661</v>
          </cell>
        </row>
        <row r="5915">
          <cell r="F5915">
            <v>12400</v>
          </cell>
          <cell r="G5915">
            <v>0</v>
          </cell>
          <cell r="I5915">
            <v>0</v>
          </cell>
          <cell r="J5915">
            <v>12400</v>
          </cell>
          <cell r="K5915">
            <v>8009</v>
          </cell>
        </row>
        <row r="5916">
          <cell r="F5916">
            <v>113759.38</v>
          </cell>
          <cell r="G5916">
            <v>0</v>
          </cell>
          <cell r="I5916">
            <v>0</v>
          </cell>
          <cell r="J5916">
            <v>113759.38</v>
          </cell>
          <cell r="K5916">
            <v>54111</v>
          </cell>
        </row>
        <row r="5917">
          <cell r="F5917">
            <v>539.85</v>
          </cell>
          <cell r="G5917">
            <v>0</v>
          </cell>
          <cell r="I5917">
            <v>0</v>
          </cell>
          <cell r="J5917">
            <v>539.85</v>
          </cell>
          <cell r="K5917">
            <v>0</v>
          </cell>
        </row>
        <row r="5918">
          <cell r="F5918">
            <v>213820</v>
          </cell>
          <cell r="G5918">
            <v>0</v>
          </cell>
          <cell r="I5918">
            <v>0</v>
          </cell>
          <cell r="J5918">
            <v>213820</v>
          </cell>
          <cell r="K5918">
            <v>51656</v>
          </cell>
        </row>
        <row r="5919">
          <cell r="F5919">
            <v>111535.88</v>
          </cell>
          <cell r="G5919">
            <v>0</v>
          </cell>
          <cell r="I5919">
            <v>0</v>
          </cell>
          <cell r="J5919">
            <v>111535.88</v>
          </cell>
          <cell r="K5919">
            <v>34881</v>
          </cell>
        </row>
        <row r="5920">
          <cell r="F5920">
            <v>33273.339999999997</v>
          </cell>
          <cell r="G5920">
            <v>0</v>
          </cell>
          <cell r="I5920">
            <v>0</v>
          </cell>
          <cell r="J5920">
            <v>33273.339999999997</v>
          </cell>
          <cell r="K5920">
            <v>13126</v>
          </cell>
        </row>
        <row r="5921">
          <cell r="F5921">
            <v>6442.8</v>
          </cell>
          <cell r="G5921">
            <v>0</v>
          </cell>
          <cell r="I5921">
            <v>0</v>
          </cell>
          <cell r="J5921">
            <v>6442.8</v>
          </cell>
          <cell r="K5921">
            <v>364</v>
          </cell>
        </row>
        <row r="5922">
          <cell r="F5922">
            <v>292.48</v>
          </cell>
          <cell r="G5922">
            <v>0</v>
          </cell>
          <cell r="I5922">
            <v>0</v>
          </cell>
          <cell r="J5922">
            <v>292.48</v>
          </cell>
          <cell r="K5922">
            <v>0</v>
          </cell>
        </row>
        <row r="5923">
          <cell r="F5923">
            <v>289.23</v>
          </cell>
          <cell r="G5923">
            <v>0</v>
          </cell>
          <cell r="I5923">
            <v>0</v>
          </cell>
          <cell r="J5923">
            <v>289.23</v>
          </cell>
          <cell r="K5923">
            <v>0</v>
          </cell>
        </row>
        <row r="5924">
          <cell r="F5924">
            <v>616</v>
          </cell>
          <cell r="G5924">
            <v>0</v>
          </cell>
          <cell r="I5924">
            <v>0</v>
          </cell>
          <cell r="J5924">
            <v>616</v>
          </cell>
          <cell r="K5924">
            <v>0</v>
          </cell>
        </row>
        <row r="5925">
          <cell r="F5925">
            <v>0</v>
          </cell>
          <cell r="G5925">
            <v>0</v>
          </cell>
          <cell r="I5925">
            <v>0</v>
          </cell>
          <cell r="J5925">
            <v>0</v>
          </cell>
          <cell r="K5925">
            <v>60939</v>
          </cell>
        </row>
        <row r="5926">
          <cell r="F5926">
            <v>29.99</v>
          </cell>
          <cell r="G5926">
            <v>0</v>
          </cell>
          <cell r="I5926">
            <v>0</v>
          </cell>
          <cell r="J5926">
            <v>29.99</v>
          </cell>
          <cell r="K5926">
            <v>3837</v>
          </cell>
        </row>
        <row r="5927">
          <cell r="F5927">
            <v>0</v>
          </cell>
          <cell r="G5927">
            <v>0</v>
          </cell>
          <cell r="I5927">
            <v>0</v>
          </cell>
          <cell r="J5927">
            <v>0</v>
          </cell>
          <cell r="K5927">
            <v>57710</v>
          </cell>
        </row>
        <row r="5928">
          <cell r="F5928">
            <v>237.57</v>
          </cell>
          <cell r="G5928">
            <v>0</v>
          </cell>
          <cell r="I5928">
            <v>0</v>
          </cell>
          <cell r="J5928">
            <v>237.57</v>
          </cell>
          <cell r="K5928">
            <v>9808</v>
          </cell>
        </row>
        <row r="5929">
          <cell r="F5929">
            <v>964.53</v>
          </cell>
          <cell r="G5929">
            <v>0</v>
          </cell>
          <cell r="I5929">
            <v>0</v>
          </cell>
          <cell r="J5929">
            <v>964.53</v>
          </cell>
          <cell r="K5929">
            <v>0</v>
          </cell>
        </row>
        <row r="5930">
          <cell r="F5930">
            <v>1461.38</v>
          </cell>
          <cell r="G5930">
            <v>0</v>
          </cell>
          <cell r="I5930">
            <v>0</v>
          </cell>
          <cell r="J5930">
            <v>1461.38</v>
          </cell>
          <cell r="K5930">
            <v>230</v>
          </cell>
        </row>
        <row r="5931">
          <cell r="F5931">
            <v>2227.2600000000002</v>
          </cell>
          <cell r="G5931">
            <v>0</v>
          </cell>
          <cell r="I5931">
            <v>0</v>
          </cell>
          <cell r="J5931">
            <v>2227.2600000000002</v>
          </cell>
          <cell r="K5931">
            <v>0</v>
          </cell>
        </row>
        <row r="5932">
          <cell r="F5932">
            <v>19.5</v>
          </cell>
          <cell r="G5932">
            <v>0</v>
          </cell>
          <cell r="I5932">
            <v>0</v>
          </cell>
          <cell r="J5932">
            <v>19.5</v>
          </cell>
          <cell r="K5932">
            <v>63</v>
          </cell>
        </row>
        <row r="5933">
          <cell r="F5933">
            <v>261.73</v>
          </cell>
          <cell r="G5933">
            <v>0</v>
          </cell>
          <cell r="I5933">
            <v>0</v>
          </cell>
          <cell r="J5933">
            <v>261.73</v>
          </cell>
          <cell r="K5933">
            <v>0</v>
          </cell>
        </row>
        <row r="5934">
          <cell r="F5934">
            <v>8462.26</v>
          </cell>
          <cell r="G5934">
            <v>0</v>
          </cell>
          <cell r="I5934">
            <v>0</v>
          </cell>
          <cell r="J5934">
            <v>8462.26</v>
          </cell>
          <cell r="K5934">
            <v>3620</v>
          </cell>
        </row>
        <row r="5935">
          <cell r="F5935">
            <v>23671.09</v>
          </cell>
          <cell r="G5935">
            <v>0</v>
          </cell>
          <cell r="I5935">
            <v>0</v>
          </cell>
          <cell r="J5935">
            <v>23671.09</v>
          </cell>
          <cell r="K5935">
            <v>4562</v>
          </cell>
        </row>
        <row r="5936">
          <cell r="F5936">
            <v>1363.97</v>
          </cell>
          <cell r="G5936">
            <v>0</v>
          </cell>
          <cell r="I5936">
            <v>0</v>
          </cell>
          <cell r="J5936">
            <v>1363.97</v>
          </cell>
          <cell r="K5936">
            <v>4037</v>
          </cell>
        </row>
        <row r="5937">
          <cell r="F5937">
            <v>0</v>
          </cell>
          <cell r="G5937">
            <v>0</v>
          </cell>
          <cell r="I5937">
            <v>0</v>
          </cell>
          <cell r="J5937">
            <v>0</v>
          </cell>
          <cell r="K5937">
            <v>15</v>
          </cell>
        </row>
        <row r="5938">
          <cell r="F5938">
            <v>1181.71</v>
          </cell>
          <cell r="G5938">
            <v>0</v>
          </cell>
          <cell r="I5938">
            <v>0</v>
          </cell>
          <cell r="J5938">
            <v>1181.71</v>
          </cell>
          <cell r="K5938">
            <v>130</v>
          </cell>
        </row>
        <row r="5939">
          <cell r="F5939">
            <v>1644.69</v>
          </cell>
          <cell r="G5939">
            <v>0</v>
          </cell>
          <cell r="I5939">
            <v>0</v>
          </cell>
          <cell r="J5939">
            <v>1644.69</v>
          </cell>
          <cell r="K5939">
            <v>0</v>
          </cell>
        </row>
        <row r="5940">
          <cell r="F5940">
            <v>23725.18</v>
          </cell>
          <cell r="G5940">
            <v>0</v>
          </cell>
          <cell r="I5940">
            <v>0</v>
          </cell>
          <cell r="J5940">
            <v>23725.18</v>
          </cell>
          <cell r="K5940">
            <v>5652</v>
          </cell>
        </row>
        <row r="5941">
          <cell r="F5941">
            <v>10741.49</v>
          </cell>
          <cell r="G5941">
            <v>0</v>
          </cell>
          <cell r="I5941">
            <v>0</v>
          </cell>
          <cell r="J5941">
            <v>10741.49</v>
          </cell>
          <cell r="K5941">
            <v>1797</v>
          </cell>
        </row>
        <row r="5942">
          <cell r="F5942">
            <v>839.27</v>
          </cell>
          <cell r="G5942">
            <v>0</v>
          </cell>
          <cell r="I5942">
            <v>0</v>
          </cell>
          <cell r="J5942">
            <v>839.27</v>
          </cell>
          <cell r="K5942">
            <v>0</v>
          </cell>
        </row>
        <row r="5943">
          <cell r="F5943">
            <v>5356.28</v>
          </cell>
          <cell r="G5943">
            <v>0</v>
          </cell>
          <cell r="I5943">
            <v>0</v>
          </cell>
          <cell r="J5943">
            <v>5356.28</v>
          </cell>
          <cell r="K5943">
            <v>1274</v>
          </cell>
        </row>
        <row r="5944">
          <cell r="F5944">
            <v>2778.4</v>
          </cell>
          <cell r="G5944">
            <v>0</v>
          </cell>
          <cell r="I5944">
            <v>0</v>
          </cell>
          <cell r="J5944">
            <v>2778.4</v>
          </cell>
          <cell r="K5944">
            <v>210</v>
          </cell>
        </row>
        <row r="5945">
          <cell r="F5945">
            <v>0</v>
          </cell>
          <cell r="G5945">
            <v>0</v>
          </cell>
          <cell r="I5945">
            <v>0</v>
          </cell>
          <cell r="J5945">
            <v>0</v>
          </cell>
          <cell r="K5945">
            <v>55</v>
          </cell>
        </row>
        <row r="5946">
          <cell r="F5946">
            <v>8662748.0899999999</v>
          </cell>
          <cell r="G5946">
            <v>0</v>
          </cell>
          <cell r="I5946">
            <v>0</v>
          </cell>
          <cell r="J5946">
            <v>8662748.0899999999</v>
          </cell>
          <cell r="K5946">
            <v>20</v>
          </cell>
        </row>
        <row r="5947">
          <cell r="F5947">
            <v>-4646535.09</v>
          </cell>
          <cell r="G5947">
            <v>0</v>
          </cell>
          <cell r="I5947">
            <v>0</v>
          </cell>
          <cell r="J5947">
            <v>-4646535.09</v>
          </cell>
          <cell r="K5947">
            <v>989146</v>
          </cell>
        </row>
        <row r="5948">
          <cell r="F5948">
            <v>-300</v>
          </cell>
          <cell r="G5948">
            <v>0</v>
          </cell>
          <cell r="I5948">
            <v>0</v>
          </cell>
          <cell r="J5948">
            <v>-300</v>
          </cell>
          <cell r="K5948">
            <v>6</v>
          </cell>
        </row>
        <row r="5949">
          <cell r="F5949">
            <v>1042</v>
          </cell>
          <cell r="G5949">
            <v>0</v>
          </cell>
          <cell r="I5949">
            <v>0</v>
          </cell>
          <cell r="J5949">
            <v>1042</v>
          </cell>
          <cell r="K5949">
            <v>245</v>
          </cell>
        </row>
        <row r="5950">
          <cell r="F5950">
            <v>8928.8799999999992</v>
          </cell>
          <cell r="G5950">
            <v>0</v>
          </cell>
          <cell r="I5950">
            <v>0</v>
          </cell>
          <cell r="J5950">
            <v>8928.8799999999992</v>
          </cell>
          <cell r="K5950">
            <v>0</v>
          </cell>
        </row>
        <row r="5951">
          <cell r="F5951">
            <v>138</v>
          </cell>
          <cell r="G5951">
            <v>0</v>
          </cell>
          <cell r="I5951">
            <v>0</v>
          </cell>
          <cell r="J5951">
            <v>138</v>
          </cell>
          <cell r="K5951">
            <v>0</v>
          </cell>
        </row>
        <row r="5952">
          <cell r="F5952">
            <v>12075.44</v>
          </cell>
          <cell r="G5952">
            <v>0</v>
          </cell>
          <cell r="I5952">
            <v>0</v>
          </cell>
          <cell r="J5952">
            <v>12075.44</v>
          </cell>
          <cell r="K5952">
            <v>2190</v>
          </cell>
        </row>
        <row r="5953">
          <cell r="F5953">
            <v>269089.3</v>
          </cell>
          <cell r="G5953">
            <v>0</v>
          </cell>
          <cell r="I5953">
            <v>0</v>
          </cell>
          <cell r="J5953">
            <v>269089.3</v>
          </cell>
          <cell r="K5953">
            <v>8605</v>
          </cell>
        </row>
        <row r="5954">
          <cell r="F5954">
            <v>558522.87</v>
          </cell>
          <cell r="G5954">
            <v>0</v>
          </cell>
          <cell r="I5954">
            <v>0</v>
          </cell>
          <cell r="J5954">
            <v>558522.87</v>
          </cell>
          <cell r="K5954">
            <v>306955</v>
          </cell>
        </row>
        <row r="5955">
          <cell r="F5955">
            <v>869363.15</v>
          </cell>
          <cell r="G5955">
            <v>0</v>
          </cell>
          <cell r="I5955">
            <v>0</v>
          </cell>
          <cell r="J5955">
            <v>869363.15</v>
          </cell>
          <cell r="K5955">
            <v>23030</v>
          </cell>
        </row>
        <row r="5956">
          <cell r="F5956">
            <v>552</v>
          </cell>
          <cell r="G5956">
            <v>0</v>
          </cell>
          <cell r="I5956">
            <v>0</v>
          </cell>
          <cell r="J5956">
            <v>552</v>
          </cell>
          <cell r="K5956">
            <v>0</v>
          </cell>
        </row>
        <row r="5957">
          <cell r="F5957">
            <v>144022.5</v>
          </cell>
          <cell r="G5957">
            <v>0</v>
          </cell>
          <cell r="I5957">
            <v>0</v>
          </cell>
          <cell r="J5957">
            <v>144022.5</v>
          </cell>
          <cell r="K5957">
            <v>3597</v>
          </cell>
        </row>
        <row r="5958">
          <cell r="F5958">
            <v>273979.34999999998</v>
          </cell>
          <cell r="G5958">
            <v>0</v>
          </cell>
          <cell r="I5958">
            <v>0</v>
          </cell>
          <cell r="J5958">
            <v>273979.34999999998</v>
          </cell>
          <cell r="K5958">
            <v>2947</v>
          </cell>
        </row>
        <row r="5959">
          <cell r="F5959">
            <v>32753.61</v>
          </cell>
          <cell r="G5959">
            <v>0</v>
          </cell>
          <cell r="I5959">
            <v>0</v>
          </cell>
          <cell r="J5959">
            <v>32753.61</v>
          </cell>
          <cell r="K5959">
            <v>444</v>
          </cell>
        </row>
        <row r="5960">
          <cell r="F5960">
            <v>28095.4</v>
          </cell>
          <cell r="G5960">
            <v>0</v>
          </cell>
          <cell r="I5960">
            <v>0</v>
          </cell>
          <cell r="J5960">
            <v>28095.4</v>
          </cell>
          <cell r="K5960">
            <v>0</v>
          </cell>
        </row>
        <row r="5961">
          <cell r="F5961">
            <v>20502.34</v>
          </cell>
          <cell r="G5961">
            <v>0</v>
          </cell>
          <cell r="I5961">
            <v>0</v>
          </cell>
          <cell r="J5961">
            <v>20502.34</v>
          </cell>
          <cell r="K5961">
            <v>0</v>
          </cell>
        </row>
        <row r="5962">
          <cell r="F5962">
            <v>36336.01</v>
          </cell>
          <cell r="G5962">
            <v>0</v>
          </cell>
          <cell r="I5962">
            <v>0</v>
          </cell>
          <cell r="J5962">
            <v>36336.01</v>
          </cell>
          <cell r="K5962">
            <v>-138019</v>
          </cell>
        </row>
        <row r="5963">
          <cell r="F5963">
            <v>37542.080000000002</v>
          </cell>
          <cell r="G5963">
            <v>0</v>
          </cell>
          <cell r="I5963">
            <v>0</v>
          </cell>
          <cell r="J5963">
            <v>37542.080000000002</v>
          </cell>
          <cell r="K5963">
            <v>29794</v>
          </cell>
        </row>
        <row r="5964">
          <cell r="F5964">
            <v>112068.36</v>
          </cell>
          <cell r="G5964">
            <v>0</v>
          </cell>
          <cell r="I5964">
            <v>0</v>
          </cell>
          <cell r="J5964">
            <v>112068.36</v>
          </cell>
          <cell r="K5964">
            <v>26189</v>
          </cell>
        </row>
        <row r="5965">
          <cell r="F5965">
            <v>90899.72</v>
          </cell>
          <cell r="G5965">
            <v>0</v>
          </cell>
          <cell r="I5965">
            <v>0</v>
          </cell>
          <cell r="J5965">
            <v>90899.72</v>
          </cell>
          <cell r="K5965">
            <v>39782</v>
          </cell>
        </row>
        <row r="5966">
          <cell r="F5966">
            <v>3044.45</v>
          </cell>
          <cell r="G5966">
            <v>0</v>
          </cell>
          <cell r="I5966">
            <v>0</v>
          </cell>
          <cell r="J5966">
            <v>3044.45</v>
          </cell>
          <cell r="K5966">
            <v>46</v>
          </cell>
        </row>
        <row r="5967">
          <cell r="F5967">
            <v>165.57</v>
          </cell>
          <cell r="G5967">
            <v>0</v>
          </cell>
          <cell r="I5967">
            <v>0</v>
          </cell>
          <cell r="J5967">
            <v>165.57</v>
          </cell>
          <cell r="K5967">
            <v>633</v>
          </cell>
        </row>
        <row r="5968">
          <cell r="F5968">
            <v>409.43</v>
          </cell>
          <cell r="G5968">
            <v>0</v>
          </cell>
          <cell r="I5968">
            <v>0</v>
          </cell>
          <cell r="J5968">
            <v>409.43</v>
          </cell>
          <cell r="K5968">
            <v>512</v>
          </cell>
        </row>
        <row r="5969">
          <cell r="F5969">
            <v>-860</v>
          </cell>
          <cell r="G5969">
            <v>0</v>
          </cell>
          <cell r="I5969">
            <v>0</v>
          </cell>
          <cell r="J5969">
            <v>-860</v>
          </cell>
          <cell r="K5969">
            <v>0</v>
          </cell>
        </row>
        <row r="5970">
          <cell r="F5970">
            <v>23724.83</v>
          </cell>
          <cell r="G5970">
            <v>0</v>
          </cell>
          <cell r="I5970">
            <v>0</v>
          </cell>
          <cell r="J5970">
            <v>23724.83</v>
          </cell>
          <cell r="K5970">
            <v>26691</v>
          </cell>
        </row>
        <row r="5971">
          <cell r="F5971">
            <v>75.42</v>
          </cell>
          <cell r="G5971">
            <v>0</v>
          </cell>
          <cell r="I5971">
            <v>0</v>
          </cell>
          <cell r="J5971">
            <v>75.42</v>
          </cell>
          <cell r="K5971">
            <v>317</v>
          </cell>
        </row>
        <row r="5972">
          <cell r="F5972">
            <v>2299313.02</v>
          </cell>
          <cell r="G5972">
            <v>0</v>
          </cell>
          <cell r="I5972">
            <v>0</v>
          </cell>
          <cell r="J5972">
            <v>2299313.02</v>
          </cell>
          <cell r="K5972">
            <v>2282091</v>
          </cell>
        </row>
        <row r="5973">
          <cell r="F5973">
            <v>92610.95</v>
          </cell>
          <cell r="G5973">
            <v>0</v>
          </cell>
          <cell r="I5973">
            <v>0</v>
          </cell>
          <cell r="J5973">
            <v>92610.95</v>
          </cell>
          <cell r="K5973">
            <v>67710</v>
          </cell>
        </row>
        <row r="5974">
          <cell r="F5974">
            <v>20988.560000000001</v>
          </cell>
          <cell r="G5974">
            <v>0</v>
          </cell>
          <cell r="I5974">
            <v>0</v>
          </cell>
          <cell r="J5974">
            <v>20988.560000000001</v>
          </cell>
          <cell r="K5974">
            <v>11602</v>
          </cell>
        </row>
        <row r="5975">
          <cell r="F5975">
            <v>1755.69</v>
          </cell>
          <cell r="G5975">
            <v>0</v>
          </cell>
          <cell r="I5975">
            <v>0</v>
          </cell>
          <cell r="J5975">
            <v>1755.69</v>
          </cell>
          <cell r="K5975">
            <v>524</v>
          </cell>
        </row>
        <row r="5976">
          <cell r="F5976">
            <v>224123.27</v>
          </cell>
          <cell r="G5976">
            <v>0</v>
          </cell>
          <cell r="I5976">
            <v>0</v>
          </cell>
          <cell r="J5976">
            <v>224123.27</v>
          </cell>
          <cell r="K5976">
            <v>111799</v>
          </cell>
        </row>
        <row r="5977">
          <cell r="F5977">
            <v>0</v>
          </cell>
          <cell r="G5977">
            <v>0</v>
          </cell>
          <cell r="I5977">
            <v>0</v>
          </cell>
          <cell r="J5977">
            <v>0</v>
          </cell>
          <cell r="K5977">
            <v>272</v>
          </cell>
        </row>
        <row r="5978">
          <cell r="F5978">
            <v>1152372.92</v>
          </cell>
          <cell r="G5978">
            <v>0</v>
          </cell>
          <cell r="I5978">
            <v>0</v>
          </cell>
          <cell r="J5978">
            <v>1152372.92</v>
          </cell>
          <cell r="K5978">
            <v>88026</v>
          </cell>
        </row>
        <row r="5979">
          <cell r="F5979">
            <v>1071107.1100000001</v>
          </cell>
          <cell r="G5979">
            <v>0</v>
          </cell>
          <cell r="I5979">
            <v>0</v>
          </cell>
          <cell r="J5979">
            <v>1071107.1100000001</v>
          </cell>
          <cell r="K5979">
            <v>-231378</v>
          </cell>
        </row>
        <row r="5980">
          <cell r="F5980">
            <v>43080.69</v>
          </cell>
          <cell r="G5980">
            <v>0</v>
          </cell>
          <cell r="I5980">
            <v>0</v>
          </cell>
          <cell r="J5980">
            <v>43080.69</v>
          </cell>
          <cell r="K5980">
            <v>24458</v>
          </cell>
        </row>
        <row r="5981">
          <cell r="F5981">
            <v>313137.3</v>
          </cell>
          <cell r="G5981">
            <v>0</v>
          </cell>
          <cell r="I5981">
            <v>0</v>
          </cell>
          <cell r="J5981">
            <v>313137.3</v>
          </cell>
          <cell r="K5981">
            <v>78810</v>
          </cell>
        </row>
        <row r="5982">
          <cell r="F5982">
            <v>527186.06000000006</v>
          </cell>
          <cell r="G5982">
            <v>0</v>
          </cell>
          <cell r="I5982">
            <v>0</v>
          </cell>
          <cell r="J5982">
            <v>527186.06000000006</v>
          </cell>
          <cell r="K5982">
            <v>113060</v>
          </cell>
        </row>
        <row r="5983">
          <cell r="F5983">
            <v>285685.14</v>
          </cell>
          <cell r="G5983">
            <v>0</v>
          </cell>
          <cell r="I5983">
            <v>0</v>
          </cell>
          <cell r="J5983">
            <v>285685.14</v>
          </cell>
          <cell r="K5983">
            <v>68531</v>
          </cell>
        </row>
        <row r="5984">
          <cell r="F5984">
            <v>933630.4</v>
          </cell>
          <cell r="G5984">
            <v>0</v>
          </cell>
          <cell r="I5984">
            <v>0</v>
          </cell>
          <cell r="J5984">
            <v>933630.4</v>
          </cell>
          <cell r="K5984">
            <v>224833</v>
          </cell>
        </row>
        <row r="5985">
          <cell r="F5985">
            <v>326562.5</v>
          </cell>
          <cell r="G5985">
            <v>0</v>
          </cell>
          <cell r="I5985">
            <v>0</v>
          </cell>
          <cell r="J5985">
            <v>326562.5</v>
          </cell>
          <cell r="K5985">
            <v>111322</v>
          </cell>
        </row>
        <row r="5986">
          <cell r="F5986">
            <v>16286.38</v>
          </cell>
          <cell r="G5986">
            <v>0</v>
          </cell>
          <cell r="I5986">
            <v>0</v>
          </cell>
          <cell r="J5986">
            <v>16286.38</v>
          </cell>
          <cell r="K5986">
            <v>3907</v>
          </cell>
        </row>
        <row r="5987">
          <cell r="F5987">
            <v>14308.62</v>
          </cell>
          <cell r="G5987">
            <v>0</v>
          </cell>
          <cell r="I5987">
            <v>0</v>
          </cell>
          <cell r="J5987">
            <v>14308.62</v>
          </cell>
          <cell r="K5987">
            <v>2116</v>
          </cell>
        </row>
        <row r="5988">
          <cell r="F5988">
            <v>138863.01999999999</v>
          </cell>
          <cell r="G5988">
            <v>0</v>
          </cell>
          <cell r="I5988">
            <v>0</v>
          </cell>
          <cell r="J5988">
            <v>138863.01999999999</v>
          </cell>
          <cell r="K5988">
            <v>25967</v>
          </cell>
        </row>
        <row r="5989">
          <cell r="F5989">
            <v>114383.56</v>
          </cell>
          <cell r="G5989">
            <v>0</v>
          </cell>
          <cell r="I5989">
            <v>0</v>
          </cell>
          <cell r="J5989">
            <v>114383.56</v>
          </cell>
          <cell r="K5989">
            <v>31377</v>
          </cell>
        </row>
        <row r="5990">
          <cell r="F5990">
            <v>63643.34</v>
          </cell>
          <cell r="G5990">
            <v>0</v>
          </cell>
          <cell r="I5990">
            <v>0</v>
          </cell>
          <cell r="J5990">
            <v>63643.34</v>
          </cell>
          <cell r="K5990">
            <v>13080</v>
          </cell>
        </row>
        <row r="5991">
          <cell r="F5991">
            <v>17959.52</v>
          </cell>
          <cell r="G5991">
            <v>0</v>
          </cell>
          <cell r="I5991">
            <v>0</v>
          </cell>
          <cell r="J5991">
            <v>17959.52</v>
          </cell>
          <cell r="K5991">
            <v>2582</v>
          </cell>
        </row>
        <row r="5992">
          <cell r="F5992">
            <v>33698.89</v>
          </cell>
          <cell r="G5992">
            <v>0</v>
          </cell>
          <cell r="I5992">
            <v>0</v>
          </cell>
          <cell r="J5992">
            <v>33698.89</v>
          </cell>
          <cell r="K5992">
            <v>8268</v>
          </cell>
        </row>
        <row r="5993">
          <cell r="F5993">
            <v>0</v>
          </cell>
          <cell r="G5993">
            <v>0</v>
          </cell>
          <cell r="I5993">
            <v>0</v>
          </cell>
          <cell r="J5993">
            <v>0</v>
          </cell>
          <cell r="K5993">
            <v>49273</v>
          </cell>
        </row>
        <row r="5994">
          <cell r="F5994">
            <v>3302.52</v>
          </cell>
          <cell r="G5994">
            <v>0</v>
          </cell>
          <cell r="I5994">
            <v>0</v>
          </cell>
          <cell r="J5994">
            <v>3302.52</v>
          </cell>
          <cell r="K5994">
            <v>0</v>
          </cell>
        </row>
        <row r="5995">
          <cell r="F5995">
            <v>158781.35</v>
          </cell>
          <cell r="G5995">
            <v>0</v>
          </cell>
          <cell r="I5995">
            <v>0</v>
          </cell>
          <cell r="J5995">
            <v>158781.35</v>
          </cell>
          <cell r="K5995">
            <v>25625</v>
          </cell>
        </row>
        <row r="5996">
          <cell r="F5996">
            <v>902543.82</v>
          </cell>
          <cell r="G5996">
            <v>0</v>
          </cell>
          <cell r="I5996">
            <v>0</v>
          </cell>
          <cell r="J5996">
            <v>902543.82</v>
          </cell>
          <cell r="K5996">
            <v>98558</v>
          </cell>
        </row>
        <row r="5997">
          <cell r="F5997">
            <v>3899.31</v>
          </cell>
          <cell r="G5997">
            <v>0</v>
          </cell>
          <cell r="I5997">
            <v>0</v>
          </cell>
          <cell r="J5997">
            <v>3899.31</v>
          </cell>
          <cell r="K5997">
            <v>0</v>
          </cell>
        </row>
        <row r="5998">
          <cell r="F5998">
            <v>28059.99</v>
          </cell>
          <cell r="G5998">
            <v>0</v>
          </cell>
          <cell r="I5998">
            <v>0</v>
          </cell>
          <cell r="J5998">
            <v>28059.99</v>
          </cell>
          <cell r="K5998">
            <v>0</v>
          </cell>
        </row>
        <row r="5999">
          <cell r="F5999">
            <v>100987.92</v>
          </cell>
          <cell r="G5999">
            <v>0</v>
          </cell>
          <cell r="I5999">
            <v>0</v>
          </cell>
          <cell r="J5999">
            <v>100987.92</v>
          </cell>
          <cell r="K5999">
            <v>13905</v>
          </cell>
        </row>
        <row r="6000">
          <cell r="F6000">
            <v>1118.8699999999999</v>
          </cell>
          <cell r="G6000">
            <v>0</v>
          </cell>
          <cell r="I6000">
            <v>0</v>
          </cell>
          <cell r="J6000">
            <v>1118.8699999999999</v>
          </cell>
          <cell r="K6000">
            <v>1758</v>
          </cell>
        </row>
        <row r="6001">
          <cell r="F6001">
            <v>80710.960000000006</v>
          </cell>
          <cell r="G6001">
            <v>0</v>
          </cell>
          <cell r="I6001">
            <v>0</v>
          </cell>
          <cell r="J6001">
            <v>80710.960000000006</v>
          </cell>
          <cell r="K6001">
            <v>3138</v>
          </cell>
        </row>
        <row r="6002">
          <cell r="F6002">
            <v>163512.97</v>
          </cell>
          <cell r="G6002">
            <v>0</v>
          </cell>
          <cell r="I6002">
            <v>0</v>
          </cell>
          <cell r="J6002">
            <v>163512.97</v>
          </cell>
          <cell r="K6002">
            <v>59856</v>
          </cell>
        </row>
        <row r="6003">
          <cell r="F6003">
            <v>1127.5899999999999</v>
          </cell>
          <cell r="G6003">
            <v>0</v>
          </cell>
          <cell r="I6003">
            <v>0</v>
          </cell>
          <cell r="J6003">
            <v>1127.5899999999999</v>
          </cell>
          <cell r="K6003">
            <v>150</v>
          </cell>
        </row>
        <row r="6004">
          <cell r="F6004">
            <v>184442.48</v>
          </cell>
          <cell r="G6004">
            <v>0</v>
          </cell>
          <cell r="I6004">
            <v>0</v>
          </cell>
          <cell r="J6004">
            <v>184442.48</v>
          </cell>
          <cell r="K6004">
            <v>177804</v>
          </cell>
        </row>
        <row r="6005">
          <cell r="F6005">
            <v>54953.9</v>
          </cell>
          <cell r="G6005">
            <v>0</v>
          </cell>
          <cell r="I6005">
            <v>0</v>
          </cell>
          <cell r="J6005">
            <v>54953.9</v>
          </cell>
          <cell r="K6005">
            <v>10277</v>
          </cell>
        </row>
        <row r="6006">
          <cell r="F6006">
            <v>5794.08</v>
          </cell>
          <cell r="G6006">
            <v>0</v>
          </cell>
          <cell r="I6006">
            <v>0</v>
          </cell>
          <cell r="J6006">
            <v>5794.08</v>
          </cell>
          <cell r="K6006">
            <v>8163</v>
          </cell>
        </row>
        <row r="6007">
          <cell r="F6007">
            <v>207678</v>
          </cell>
          <cell r="G6007">
            <v>0</v>
          </cell>
          <cell r="I6007">
            <v>0</v>
          </cell>
          <cell r="J6007">
            <v>207678</v>
          </cell>
          <cell r="K6007">
            <v>11331</v>
          </cell>
        </row>
        <row r="6008">
          <cell r="F6008">
            <v>1150</v>
          </cell>
          <cell r="G6008">
            <v>0</v>
          </cell>
          <cell r="I6008">
            <v>0</v>
          </cell>
          <cell r="J6008">
            <v>1150</v>
          </cell>
          <cell r="K6008">
            <v>20000</v>
          </cell>
        </row>
        <row r="6009">
          <cell r="F6009">
            <v>56169.2</v>
          </cell>
          <cell r="G6009">
            <v>0</v>
          </cell>
          <cell r="I6009">
            <v>0</v>
          </cell>
          <cell r="J6009">
            <v>56169.2</v>
          </cell>
          <cell r="K6009">
            <v>0</v>
          </cell>
        </row>
        <row r="6010">
          <cell r="F6010">
            <v>270888.34000000003</v>
          </cell>
          <cell r="G6010">
            <v>0</v>
          </cell>
          <cell r="I6010">
            <v>0</v>
          </cell>
          <cell r="J6010">
            <v>270888.34000000003</v>
          </cell>
          <cell r="K6010">
            <v>143748</v>
          </cell>
        </row>
        <row r="6011">
          <cell r="F6011">
            <v>97018.2</v>
          </cell>
          <cell r="G6011">
            <v>0</v>
          </cell>
          <cell r="I6011">
            <v>0</v>
          </cell>
          <cell r="J6011">
            <v>97018.2</v>
          </cell>
          <cell r="K6011">
            <v>10503</v>
          </cell>
        </row>
        <row r="6012">
          <cell r="F6012">
            <v>10192.99</v>
          </cell>
          <cell r="G6012">
            <v>0</v>
          </cell>
          <cell r="I6012">
            <v>0</v>
          </cell>
          <cell r="J6012">
            <v>10192.99</v>
          </cell>
          <cell r="K6012">
            <v>1346</v>
          </cell>
        </row>
        <row r="6013">
          <cell r="F6013">
            <v>341479.31</v>
          </cell>
          <cell r="G6013">
            <v>0</v>
          </cell>
          <cell r="I6013">
            <v>0</v>
          </cell>
          <cell r="J6013">
            <v>341479.31</v>
          </cell>
          <cell r="K6013">
            <v>59451</v>
          </cell>
        </row>
        <row r="6014">
          <cell r="F6014">
            <v>63488.4</v>
          </cell>
          <cell r="G6014">
            <v>0</v>
          </cell>
          <cell r="I6014">
            <v>0</v>
          </cell>
          <cell r="J6014">
            <v>63488.4</v>
          </cell>
          <cell r="K6014">
            <v>15877</v>
          </cell>
        </row>
        <row r="6015">
          <cell r="F6015">
            <v>9761.57</v>
          </cell>
          <cell r="G6015">
            <v>0</v>
          </cell>
          <cell r="I6015">
            <v>0</v>
          </cell>
          <cell r="J6015">
            <v>9761.57</v>
          </cell>
          <cell r="K6015">
            <v>613</v>
          </cell>
        </row>
        <row r="6016">
          <cell r="F6016">
            <v>1959.44</v>
          </cell>
          <cell r="G6016">
            <v>0</v>
          </cell>
          <cell r="I6016">
            <v>0</v>
          </cell>
          <cell r="J6016">
            <v>1959.44</v>
          </cell>
          <cell r="K6016">
            <v>0</v>
          </cell>
        </row>
        <row r="6017">
          <cell r="F6017">
            <v>2061.87</v>
          </cell>
          <cell r="G6017">
            <v>0</v>
          </cell>
          <cell r="I6017">
            <v>0</v>
          </cell>
          <cell r="J6017">
            <v>2061.87</v>
          </cell>
          <cell r="K6017">
            <v>0</v>
          </cell>
        </row>
        <row r="6018">
          <cell r="F6018">
            <v>2259</v>
          </cell>
          <cell r="G6018">
            <v>0</v>
          </cell>
          <cell r="I6018">
            <v>0</v>
          </cell>
          <cell r="J6018">
            <v>2259</v>
          </cell>
          <cell r="K6018">
            <v>0</v>
          </cell>
        </row>
        <row r="6019">
          <cell r="F6019">
            <v>61289.64</v>
          </cell>
          <cell r="G6019">
            <v>0</v>
          </cell>
          <cell r="I6019">
            <v>0</v>
          </cell>
          <cell r="J6019">
            <v>61289.64</v>
          </cell>
          <cell r="K6019">
            <v>16132</v>
          </cell>
        </row>
        <row r="6020">
          <cell r="F6020">
            <v>150159.9</v>
          </cell>
          <cell r="G6020">
            <v>0</v>
          </cell>
          <cell r="I6020">
            <v>0</v>
          </cell>
          <cell r="J6020">
            <v>150159.9</v>
          </cell>
          <cell r="K6020">
            <v>0</v>
          </cell>
        </row>
        <row r="6021">
          <cell r="F6021">
            <v>2102.25</v>
          </cell>
          <cell r="G6021">
            <v>0</v>
          </cell>
          <cell r="I6021">
            <v>0</v>
          </cell>
          <cell r="J6021">
            <v>2102.25</v>
          </cell>
          <cell r="K6021">
            <v>0</v>
          </cell>
        </row>
        <row r="6022">
          <cell r="F6022">
            <v>1147075.81</v>
          </cell>
          <cell r="G6022">
            <v>0</v>
          </cell>
          <cell r="I6022">
            <v>0</v>
          </cell>
          <cell r="J6022">
            <v>1147075.81</v>
          </cell>
          <cell r="K6022">
            <v>142200</v>
          </cell>
        </row>
        <row r="6023">
          <cell r="F6023">
            <v>217846.2</v>
          </cell>
          <cell r="G6023">
            <v>0</v>
          </cell>
          <cell r="I6023">
            <v>0</v>
          </cell>
          <cell r="J6023">
            <v>217846.2</v>
          </cell>
          <cell r="K6023">
            <v>20279</v>
          </cell>
        </row>
        <row r="6024">
          <cell r="F6024">
            <v>274210.65000000002</v>
          </cell>
          <cell r="G6024">
            <v>0</v>
          </cell>
          <cell r="I6024">
            <v>0</v>
          </cell>
          <cell r="J6024">
            <v>274210.65000000002</v>
          </cell>
          <cell r="K6024">
            <v>80608</v>
          </cell>
        </row>
        <row r="6025">
          <cell r="F6025">
            <v>597.09</v>
          </cell>
          <cell r="G6025">
            <v>0</v>
          </cell>
          <cell r="I6025">
            <v>0</v>
          </cell>
          <cell r="J6025">
            <v>597.09</v>
          </cell>
          <cell r="K6025">
            <v>0</v>
          </cell>
        </row>
        <row r="6026">
          <cell r="F6026">
            <v>41278.400000000001</v>
          </cell>
          <cell r="G6026">
            <v>0</v>
          </cell>
          <cell r="I6026">
            <v>0</v>
          </cell>
          <cell r="J6026">
            <v>41278.400000000001</v>
          </cell>
          <cell r="K6026">
            <v>21006</v>
          </cell>
        </row>
        <row r="6027">
          <cell r="F6027">
            <v>38127.99</v>
          </cell>
          <cell r="G6027">
            <v>0</v>
          </cell>
          <cell r="I6027">
            <v>0</v>
          </cell>
          <cell r="J6027">
            <v>38127.99</v>
          </cell>
          <cell r="K6027">
            <v>7541</v>
          </cell>
        </row>
        <row r="6028">
          <cell r="F6028">
            <v>172849.72</v>
          </cell>
          <cell r="G6028">
            <v>0</v>
          </cell>
          <cell r="I6028">
            <v>0</v>
          </cell>
          <cell r="J6028">
            <v>172849.72</v>
          </cell>
          <cell r="K6028">
            <v>37552</v>
          </cell>
        </row>
        <row r="6029">
          <cell r="F6029">
            <v>45485.89</v>
          </cell>
          <cell r="G6029">
            <v>0</v>
          </cell>
          <cell r="I6029">
            <v>0</v>
          </cell>
          <cell r="J6029">
            <v>45485.89</v>
          </cell>
          <cell r="K6029">
            <v>8952</v>
          </cell>
        </row>
        <row r="6030">
          <cell r="F6030">
            <v>86398.83</v>
          </cell>
          <cell r="G6030">
            <v>0</v>
          </cell>
          <cell r="I6030">
            <v>0</v>
          </cell>
          <cell r="J6030">
            <v>86398.83</v>
          </cell>
          <cell r="K6030">
            <v>28592</v>
          </cell>
        </row>
        <row r="6031">
          <cell r="F6031">
            <v>53651.25</v>
          </cell>
          <cell r="G6031">
            <v>0</v>
          </cell>
          <cell r="I6031">
            <v>0</v>
          </cell>
          <cell r="J6031">
            <v>53651.25</v>
          </cell>
          <cell r="K6031">
            <v>13590</v>
          </cell>
        </row>
        <row r="6032">
          <cell r="F6032">
            <v>205541.67</v>
          </cell>
          <cell r="G6032">
            <v>0</v>
          </cell>
          <cell r="I6032">
            <v>0</v>
          </cell>
          <cell r="J6032">
            <v>205541.67</v>
          </cell>
          <cell r="K6032">
            <v>35580</v>
          </cell>
        </row>
        <row r="6033">
          <cell r="F6033">
            <v>45110.34</v>
          </cell>
          <cell r="G6033">
            <v>0</v>
          </cell>
          <cell r="I6033">
            <v>0</v>
          </cell>
          <cell r="J6033">
            <v>45110.34</v>
          </cell>
          <cell r="K6033">
            <v>27926</v>
          </cell>
        </row>
        <row r="6034">
          <cell r="F6034">
            <v>16974.900000000001</v>
          </cell>
          <cell r="G6034">
            <v>0</v>
          </cell>
          <cell r="I6034">
            <v>0</v>
          </cell>
          <cell r="J6034">
            <v>16974.900000000001</v>
          </cell>
          <cell r="K6034">
            <v>7097</v>
          </cell>
        </row>
        <row r="6035">
          <cell r="F6035">
            <v>84522.92</v>
          </cell>
          <cell r="G6035">
            <v>0</v>
          </cell>
          <cell r="I6035">
            <v>0</v>
          </cell>
          <cell r="J6035">
            <v>84522.92</v>
          </cell>
          <cell r="K6035">
            <v>18501</v>
          </cell>
        </row>
        <row r="6036">
          <cell r="F6036">
            <v>4887.3100000000004</v>
          </cell>
          <cell r="G6036">
            <v>0</v>
          </cell>
          <cell r="I6036">
            <v>0</v>
          </cell>
          <cell r="J6036">
            <v>4887.3100000000004</v>
          </cell>
          <cell r="K6036">
            <v>3524</v>
          </cell>
        </row>
        <row r="6037">
          <cell r="F6037">
            <v>13283.32</v>
          </cell>
          <cell r="G6037">
            <v>0</v>
          </cell>
          <cell r="I6037">
            <v>0</v>
          </cell>
          <cell r="J6037">
            <v>13283.32</v>
          </cell>
          <cell r="K6037">
            <v>0</v>
          </cell>
        </row>
        <row r="6038">
          <cell r="F6038">
            <v>28779.7</v>
          </cell>
          <cell r="G6038">
            <v>0</v>
          </cell>
          <cell r="I6038">
            <v>0</v>
          </cell>
          <cell r="J6038">
            <v>28779.7</v>
          </cell>
          <cell r="K6038">
            <v>1076</v>
          </cell>
        </row>
        <row r="6039">
          <cell r="F6039">
            <v>48462.64</v>
          </cell>
          <cell r="G6039">
            <v>0</v>
          </cell>
          <cell r="I6039">
            <v>0</v>
          </cell>
          <cell r="J6039">
            <v>48462.64</v>
          </cell>
          <cell r="K6039">
            <v>10021</v>
          </cell>
        </row>
        <row r="6040">
          <cell r="F6040">
            <v>48815.08</v>
          </cell>
          <cell r="G6040">
            <v>0</v>
          </cell>
          <cell r="I6040">
            <v>0</v>
          </cell>
          <cell r="J6040">
            <v>48815.08</v>
          </cell>
          <cell r="K6040">
            <v>15855</v>
          </cell>
        </row>
        <row r="6041">
          <cell r="F6041">
            <v>28833.75</v>
          </cell>
          <cell r="G6041">
            <v>0</v>
          </cell>
          <cell r="I6041">
            <v>0</v>
          </cell>
          <cell r="J6041">
            <v>28833.75</v>
          </cell>
          <cell r="K6041">
            <v>6834</v>
          </cell>
        </row>
        <row r="6042">
          <cell r="F6042">
            <v>34220.19</v>
          </cell>
          <cell r="G6042">
            <v>0</v>
          </cell>
          <cell r="I6042">
            <v>0</v>
          </cell>
          <cell r="J6042">
            <v>34220.19</v>
          </cell>
          <cell r="K6042">
            <v>8498</v>
          </cell>
        </row>
        <row r="6043">
          <cell r="F6043">
            <v>45664.85</v>
          </cell>
          <cell r="G6043">
            <v>0</v>
          </cell>
          <cell r="I6043">
            <v>0</v>
          </cell>
          <cell r="J6043">
            <v>45664.85</v>
          </cell>
          <cell r="K6043">
            <v>7258</v>
          </cell>
        </row>
        <row r="6044">
          <cell r="F6044">
            <v>44200</v>
          </cell>
          <cell r="G6044">
            <v>0</v>
          </cell>
          <cell r="I6044">
            <v>0</v>
          </cell>
          <cell r="J6044">
            <v>44200</v>
          </cell>
          <cell r="K6044">
            <v>13014</v>
          </cell>
        </row>
        <row r="6045">
          <cell r="F6045">
            <v>171369.37</v>
          </cell>
          <cell r="G6045">
            <v>0</v>
          </cell>
          <cell r="I6045">
            <v>0</v>
          </cell>
          <cell r="J6045">
            <v>171369.37</v>
          </cell>
          <cell r="K6045">
            <v>24195</v>
          </cell>
        </row>
        <row r="6046">
          <cell r="F6046">
            <v>1160050.1299999999</v>
          </cell>
          <cell r="G6046">
            <v>0</v>
          </cell>
          <cell r="I6046">
            <v>0</v>
          </cell>
          <cell r="J6046">
            <v>1160050.1299999999</v>
          </cell>
          <cell r="K6046">
            <v>231573</v>
          </cell>
        </row>
        <row r="6047">
          <cell r="F6047">
            <v>1227206.73</v>
          </cell>
          <cell r="G6047">
            <v>0</v>
          </cell>
          <cell r="I6047">
            <v>0</v>
          </cell>
          <cell r="J6047">
            <v>1227206.73</v>
          </cell>
          <cell r="K6047">
            <v>277674</v>
          </cell>
        </row>
        <row r="6048">
          <cell r="F6048">
            <v>68976.14</v>
          </cell>
          <cell r="G6048">
            <v>0</v>
          </cell>
          <cell r="I6048">
            <v>0</v>
          </cell>
          <cell r="J6048">
            <v>68976.14</v>
          </cell>
          <cell r="K6048">
            <v>4504</v>
          </cell>
        </row>
        <row r="6049">
          <cell r="F6049">
            <v>7858.18</v>
          </cell>
          <cell r="G6049">
            <v>0</v>
          </cell>
          <cell r="I6049">
            <v>0</v>
          </cell>
          <cell r="J6049">
            <v>7858.18</v>
          </cell>
          <cell r="K6049">
            <v>0</v>
          </cell>
        </row>
        <row r="6050">
          <cell r="F6050">
            <v>0</v>
          </cell>
          <cell r="G6050">
            <v>0</v>
          </cell>
          <cell r="I6050">
            <v>0</v>
          </cell>
          <cell r="J6050">
            <v>0</v>
          </cell>
          <cell r="K6050">
            <v>3751</v>
          </cell>
        </row>
        <row r="6051">
          <cell r="F6051">
            <v>27470.14</v>
          </cell>
          <cell r="G6051">
            <v>0</v>
          </cell>
          <cell r="I6051">
            <v>0</v>
          </cell>
          <cell r="J6051">
            <v>27470.14</v>
          </cell>
          <cell r="K6051">
            <v>22400</v>
          </cell>
        </row>
        <row r="6052">
          <cell r="F6052">
            <v>200122.7</v>
          </cell>
          <cell r="G6052">
            <v>0</v>
          </cell>
          <cell r="I6052">
            <v>0</v>
          </cell>
          <cell r="J6052">
            <v>200122.7</v>
          </cell>
          <cell r="K6052">
            <v>64359</v>
          </cell>
        </row>
        <row r="6053">
          <cell r="F6053">
            <v>58273.42</v>
          </cell>
          <cell r="G6053">
            <v>0</v>
          </cell>
          <cell r="I6053">
            <v>0</v>
          </cell>
          <cell r="J6053">
            <v>58273.42</v>
          </cell>
          <cell r="K6053">
            <v>3713</v>
          </cell>
        </row>
        <row r="6054">
          <cell r="F6054">
            <v>183186.2</v>
          </cell>
          <cell r="G6054">
            <v>0</v>
          </cell>
          <cell r="I6054">
            <v>0</v>
          </cell>
          <cell r="J6054">
            <v>183186.2</v>
          </cell>
          <cell r="K6054">
            <v>58982</v>
          </cell>
        </row>
        <row r="6055">
          <cell r="F6055">
            <v>243766.6</v>
          </cell>
          <cell r="G6055">
            <v>0</v>
          </cell>
          <cell r="I6055">
            <v>0</v>
          </cell>
          <cell r="J6055">
            <v>243766.6</v>
          </cell>
          <cell r="K6055">
            <v>56909</v>
          </cell>
        </row>
        <row r="6056">
          <cell r="F6056">
            <v>255662.28</v>
          </cell>
          <cell r="G6056">
            <v>0</v>
          </cell>
          <cell r="I6056">
            <v>0</v>
          </cell>
          <cell r="J6056">
            <v>255662.28</v>
          </cell>
          <cell r="K6056">
            <v>53744</v>
          </cell>
        </row>
        <row r="6057">
          <cell r="F6057">
            <v>161683.48000000001</v>
          </cell>
          <cell r="G6057">
            <v>0</v>
          </cell>
          <cell r="I6057">
            <v>0</v>
          </cell>
          <cell r="J6057">
            <v>161683.48000000001</v>
          </cell>
          <cell r="K6057">
            <v>-1325</v>
          </cell>
        </row>
        <row r="6058">
          <cell r="F6058">
            <v>44849.41</v>
          </cell>
          <cell r="G6058">
            <v>0</v>
          </cell>
          <cell r="I6058">
            <v>0</v>
          </cell>
          <cell r="J6058">
            <v>44849.41</v>
          </cell>
          <cell r="K6058">
            <v>69082</v>
          </cell>
        </row>
        <row r="6059">
          <cell r="F6059">
            <v>892870.67</v>
          </cell>
          <cell r="G6059">
            <v>0</v>
          </cell>
          <cell r="I6059">
            <v>0</v>
          </cell>
          <cell r="J6059">
            <v>892870.67</v>
          </cell>
          <cell r="K6059">
            <v>195409</v>
          </cell>
        </row>
        <row r="6060">
          <cell r="F6060">
            <v>55803.6</v>
          </cell>
          <cell r="G6060">
            <v>0</v>
          </cell>
          <cell r="I6060">
            <v>0</v>
          </cell>
          <cell r="J6060">
            <v>55803.6</v>
          </cell>
          <cell r="K6060">
            <v>16535</v>
          </cell>
        </row>
        <row r="6061">
          <cell r="F6061">
            <v>493238.44</v>
          </cell>
          <cell r="G6061">
            <v>0</v>
          </cell>
          <cell r="I6061">
            <v>0</v>
          </cell>
          <cell r="J6061">
            <v>493238.44</v>
          </cell>
          <cell r="K6061">
            <v>73595</v>
          </cell>
        </row>
        <row r="6062">
          <cell r="F6062">
            <v>466793.29</v>
          </cell>
          <cell r="G6062">
            <v>0</v>
          </cell>
          <cell r="I6062">
            <v>0</v>
          </cell>
          <cell r="J6062">
            <v>466793.29</v>
          </cell>
          <cell r="K6062">
            <v>121512</v>
          </cell>
        </row>
        <row r="6063">
          <cell r="F6063">
            <v>15371.75</v>
          </cell>
          <cell r="G6063">
            <v>0</v>
          </cell>
          <cell r="I6063">
            <v>0</v>
          </cell>
          <cell r="J6063">
            <v>15371.75</v>
          </cell>
          <cell r="K6063">
            <v>1415</v>
          </cell>
        </row>
        <row r="6064">
          <cell r="F6064">
            <v>60051.57</v>
          </cell>
          <cell r="G6064">
            <v>0</v>
          </cell>
          <cell r="I6064">
            <v>0</v>
          </cell>
          <cell r="J6064">
            <v>60051.57</v>
          </cell>
          <cell r="K6064">
            <v>27686</v>
          </cell>
        </row>
        <row r="6065">
          <cell r="F6065">
            <v>20608.57</v>
          </cell>
          <cell r="G6065">
            <v>0</v>
          </cell>
          <cell r="I6065">
            <v>0</v>
          </cell>
          <cell r="J6065">
            <v>20608.57</v>
          </cell>
          <cell r="K6065">
            <v>5397</v>
          </cell>
        </row>
        <row r="6066">
          <cell r="F6066">
            <v>900</v>
          </cell>
          <cell r="G6066">
            <v>0</v>
          </cell>
          <cell r="I6066">
            <v>0</v>
          </cell>
          <cell r="J6066">
            <v>900</v>
          </cell>
          <cell r="K6066">
            <v>10560</v>
          </cell>
        </row>
        <row r="6067">
          <cell r="F6067">
            <v>880474.18</v>
          </cell>
          <cell r="G6067">
            <v>0</v>
          </cell>
          <cell r="I6067">
            <v>0</v>
          </cell>
          <cell r="J6067">
            <v>880474.18</v>
          </cell>
          <cell r="K6067">
            <v>0</v>
          </cell>
        </row>
        <row r="6068">
          <cell r="F6068">
            <v>2432.64</v>
          </cell>
          <cell r="G6068">
            <v>0</v>
          </cell>
          <cell r="I6068">
            <v>0</v>
          </cell>
          <cell r="J6068">
            <v>2432.64</v>
          </cell>
          <cell r="K6068">
            <v>30099</v>
          </cell>
        </row>
        <row r="6069">
          <cell r="F6069">
            <v>7851.26</v>
          </cell>
          <cell r="G6069">
            <v>0</v>
          </cell>
          <cell r="I6069">
            <v>0</v>
          </cell>
          <cell r="J6069">
            <v>7851.26</v>
          </cell>
          <cell r="K6069">
            <v>727</v>
          </cell>
        </row>
        <row r="6070">
          <cell r="F6070">
            <v>18907.34</v>
          </cell>
          <cell r="G6070">
            <v>0</v>
          </cell>
          <cell r="I6070">
            <v>0</v>
          </cell>
          <cell r="J6070">
            <v>18907.34</v>
          </cell>
          <cell r="K6070">
            <v>20214</v>
          </cell>
        </row>
        <row r="6071">
          <cell r="F6071">
            <v>14398.52</v>
          </cell>
          <cell r="G6071">
            <v>0</v>
          </cell>
          <cell r="I6071">
            <v>0</v>
          </cell>
          <cell r="J6071">
            <v>14398.52</v>
          </cell>
          <cell r="K6071">
            <v>13490</v>
          </cell>
        </row>
        <row r="6072">
          <cell r="F6072">
            <v>17514.47</v>
          </cell>
          <cell r="G6072">
            <v>0</v>
          </cell>
          <cell r="I6072">
            <v>0</v>
          </cell>
          <cell r="J6072">
            <v>17514.47</v>
          </cell>
          <cell r="K6072">
            <v>2296</v>
          </cell>
        </row>
        <row r="6073">
          <cell r="F6073">
            <v>2296.8000000000002</v>
          </cell>
          <cell r="G6073">
            <v>0</v>
          </cell>
          <cell r="I6073">
            <v>0</v>
          </cell>
          <cell r="J6073">
            <v>2296.8000000000002</v>
          </cell>
          <cell r="K6073">
            <v>26415</v>
          </cell>
        </row>
        <row r="6074">
          <cell r="F6074">
            <v>154088.53</v>
          </cell>
          <cell r="G6074">
            <v>0</v>
          </cell>
          <cell r="I6074">
            <v>0</v>
          </cell>
          <cell r="J6074">
            <v>154088.53</v>
          </cell>
          <cell r="K6074">
            <v>29147</v>
          </cell>
        </row>
        <row r="6075">
          <cell r="F6075">
            <v>1796784.29</v>
          </cell>
          <cell r="G6075">
            <v>0</v>
          </cell>
          <cell r="I6075">
            <v>0</v>
          </cell>
          <cell r="J6075">
            <v>1796784.29</v>
          </cell>
          <cell r="K6075">
            <v>518621</v>
          </cell>
        </row>
        <row r="6076">
          <cell r="F6076">
            <v>0</v>
          </cell>
          <cell r="G6076">
            <v>0</v>
          </cell>
          <cell r="I6076">
            <v>0</v>
          </cell>
          <cell r="J6076">
            <v>0</v>
          </cell>
          <cell r="K6076">
            <v>436</v>
          </cell>
        </row>
        <row r="6077">
          <cell r="F6077">
            <v>0</v>
          </cell>
          <cell r="G6077">
            <v>0</v>
          </cell>
          <cell r="I6077">
            <v>0</v>
          </cell>
          <cell r="J6077">
            <v>0</v>
          </cell>
          <cell r="K6077">
            <v>58120</v>
          </cell>
        </row>
        <row r="6078">
          <cell r="F6078">
            <v>0</v>
          </cell>
          <cell r="G6078">
            <v>0</v>
          </cell>
          <cell r="I6078">
            <v>0</v>
          </cell>
          <cell r="J6078">
            <v>0</v>
          </cell>
          <cell r="K6078">
            <v>55865</v>
          </cell>
        </row>
        <row r="6079">
          <cell r="F6079">
            <v>0</v>
          </cell>
          <cell r="G6079">
            <v>0</v>
          </cell>
          <cell r="I6079">
            <v>0</v>
          </cell>
          <cell r="J6079">
            <v>0</v>
          </cell>
          <cell r="K6079">
            <v>5139</v>
          </cell>
        </row>
        <row r="6080">
          <cell r="F6080">
            <v>0</v>
          </cell>
          <cell r="G6080">
            <v>0</v>
          </cell>
          <cell r="I6080">
            <v>0</v>
          </cell>
          <cell r="J6080">
            <v>0</v>
          </cell>
          <cell r="K6080">
            <v>7</v>
          </cell>
        </row>
        <row r="6081">
          <cell r="F6081">
            <v>0</v>
          </cell>
          <cell r="G6081">
            <v>0</v>
          </cell>
          <cell r="I6081">
            <v>0</v>
          </cell>
          <cell r="J6081">
            <v>0</v>
          </cell>
          <cell r="K6081">
            <v>25</v>
          </cell>
        </row>
        <row r="6082">
          <cell r="F6082">
            <v>0</v>
          </cell>
          <cell r="G6082">
            <v>0</v>
          </cell>
          <cell r="I6082">
            <v>0</v>
          </cell>
          <cell r="J6082">
            <v>0</v>
          </cell>
          <cell r="K6082">
            <v>216746</v>
          </cell>
        </row>
        <row r="6083">
          <cell r="F6083">
            <v>0</v>
          </cell>
          <cell r="G6083">
            <v>0</v>
          </cell>
          <cell r="I6083">
            <v>0</v>
          </cell>
          <cell r="J6083">
            <v>0</v>
          </cell>
          <cell r="K6083">
            <v>62428</v>
          </cell>
        </row>
        <row r="6084">
          <cell r="F6084">
            <v>0</v>
          </cell>
          <cell r="G6084">
            <v>0</v>
          </cell>
          <cell r="I6084">
            <v>0</v>
          </cell>
          <cell r="J6084">
            <v>0</v>
          </cell>
          <cell r="K6084">
            <v>41840</v>
          </cell>
        </row>
        <row r="6085">
          <cell r="F6085">
            <v>0</v>
          </cell>
          <cell r="G6085">
            <v>0</v>
          </cell>
          <cell r="I6085">
            <v>0</v>
          </cell>
          <cell r="J6085">
            <v>0</v>
          </cell>
          <cell r="K6085">
            <v>9068</v>
          </cell>
        </row>
        <row r="6086">
          <cell r="F6086">
            <v>0</v>
          </cell>
          <cell r="G6086">
            <v>0</v>
          </cell>
          <cell r="I6086">
            <v>0</v>
          </cell>
          <cell r="J6086">
            <v>0</v>
          </cell>
          <cell r="K6086">
            <v>123819</v>
          </cell>
        </row>
        <row r="6087">
          <cell r="F6087">
            <v>0</v>
          </cell>
          <cell r="G6087">
            <v>0</v>
          </cell>
          <cell r="I6087">
            <v>0</v>
          </cell>
          <cell r="J6087">
            <v>0</v>
          </cell>
          <cell r="K6087">
            <v>12907</v>
          </cell>
        </row>
        <row r="6088">
          <cell r="F6088">
            <v>0</v>
          </cell>
          <cell r="G6088">
            <v>0</v>
          </cell>
          <cell r="I6088">
            <v>0</v>
          </cell>
          <cell r="J6088">
            <v>0</v>
          </cell>
          <cell r="K6088">
            <v>121867</v>
          </cell>
        </row>
        <row r="6089">
          <cell r="F6089">
            <v>0</v>
          </cell>
          <cell r="G6089">
            <v>0</v>
          </cell>
          <cell r="I6089">
            <v>0</v>
          </cell>
          <cell r="J6089">
            <v>0</v>
          </cell>
          <cell r="K6089">
            <v>87139</v>
          </cell>
        </row>
        <row r="6090">
          <cell r="F6090">
            <v>0</v>
          </cell>
          <cell r="G6090">
            <v>0</v>
          </cell>
          <cell r="I6090">
            <v>0</v>
          </cell>
          <cell r="J6090">
            <v>0</v>
          </cell>
          <cell r="K6090">
            <v>26397</v>
          </cell>
        </row>
        <row r="6091">
          <cell r="F6091">
            <v>0</v>
          </cell>
          <cell r="G6091">
            <v>0</v>
          </cell>
          <cell r="I6091">
            <v>0</v>
          </cell>
          <cell r="J6091">
            <v>0</v>
          </cell>
          <cell r="K6091">
            <v>374</v>
          </cell>
        </row>
        <row r="6092">
          <cell r="F6092">
            <v>0</v>
          </cell>
          <cell r="G6092">
            <v>0</v>
          </cell>
          <cell r="I6092">
            <v>0</v>
          </cell>
          <cell r="J6092">
            <v>0</v>
          </cell>
          <cell r="K6092">
            <v>35</v>
          </cell>
        </row>
        <row r="6093">
          <cell r="F6093">
            <v>0</v>
          </cell>
          <cell r="G6093">
            <v>0</v>
          </cell>
          <cell r="I6093">
            <v>0</v>
          </cell>
          <cell r="J6093">
            <v>0</v>
          </cell>
          <cell r="K6093">
            <v>9843</v>
          </cell>
        </row>
        <row r="6094">
          <cell r="F6094">
            <v>0</v>
          </cell>
          <cell r="G6094">
            <v>0</v>
          </cell>
          <cell r="I6094">
            <v>0</v>
          </cell>
          <cell r="J6094">
            <v>0</v>
          </cell>
          <cell r="K6094">
            <v>131</v>
          </cell>
        </row>
        <row r="6095">
          <cell r="F6095">
            <v>0</v>
          </cell>
          <cell r="G6095">
            <v>0</v>
          </cell>
          <cell r="I6095">
            <v>0</v>
          </cell>
          <cell r="J6095">
            <v>0</v>
          </cell>
          <cell r="K6095">
            <v>8861</v>
          </cell>
        </row>
        <row r="6096">
          <cell r="F6096">
            <v>0</v>
          </cell>
          <cell r="G6096">
            <v>0</v>
          </cell>
          <cell r="I6096">
            <v>0</v>
          </cell>
          <cell r="J6096">
            <v>0</v>
          </cell>
          <cell r="K6096">
            <v>1041</v>
          </cell>
        </row>
        <row r="6097">
          <cell r="F6097">
            <v>0</v>
          </cell>
          <cell r="G6097">
            <v>0</v>
          </cell>
          <cell r="I6097">
            <v>0</v>
          </cell>
          <cell r="J6097">
            <v>0</v>
          </cell>
          <cell r="K6097">
            <v>1620</v>
          </cell>
        </row>
        <row r="6098">
          <cell r="F6098">
            <v>0</v>
          </cell>
          <cell r="G6098">
            <v>0</v>
          </cell>
          <cell r="I6098">
            <v>0</v>
          </cell>
          <cell r="J6098">
            <v>0</v>
          </cell>
          <cell r="K6098">
            <v>-96</v>
          </cell>
        </row>
        <row r="6099">
          <cell r="F6099">
            <v>0</v>
          </cell>
          <cell r="G6099">
            <v>0</v>
          </cell>
          <cell r="I6099">
            <v>0</v>
          </cell>
          <cell r="J6099">
            <v>0</v>
          </cell>
          <cell r="K6099">
            <v>6539</v>
          </cell>
        </row>
        <row r="6100">
          <cell r="F6100">
            <v>0</v>
          </cell>
          <cell r="G6100">
            <v>0</v>
          </cell>
          <cell r="I6100">
            <v>0</v>
          </cell>
          <cell r="J6100">
            <v>0</v>
          </cell>
          <cell r="K6100">
            <v>999</v>
          </cell>
        </row>
        <row r="6101">
          <cell r="F6101">
            <v>0</v>
          </cell>
          <cell r="G6101">
            <v>0</v>
          </cell>
          <cell r="I6101">
            <v>0</v>
          </cell>
          <cell r="J6101">
            <v>0</v>
          </cell>
          <cell r="K6101">
            <v>27658</v>
          </cell>
        </row>
        <row r="6102">
          <cell r="F6102">
            <v>0</v>
          </cell>
          <cell r="G6102">
            <v>0</v>
          </cell>
          <cell r="I6102">
            <v>0</v>
          </cell>
          <cell r="J6102">
            <v>0</v>
          </cell>
          <cell r="K6102">
            <v>408</v>
          </cell>
        </row>
        <row r="6103">
          <cell r="F6103">
            <v>0</v>
          </cell>
          <cell r="G6103">
            <v>0</v>
          </cell>
          <cell r="I6103">
            <v>0</v>
          </cell>
          <cell r="J6103">
            <v>0</v>
          </cell>
          <cell r="K6103">
            <v>65454</v>
          </cell>
        </row>
        <row r="6104">
          <cell r="F6104">
            <v>0</v>
          </cell>
          <cell r="G6104">
            <v>0</v>
          </cell>
          <cell r="I6104">
            <v>0</v>
          </cell>
          <cell r="J6104">
            <v>0</v>
          </cell>
          <cell r="K6104">
            <v>39395</v>
          </cell>
        </row>
        <row r="6105">
          <cell r="F6105">
            <v>0</v>
          </cell>
          <cell r="G6105">
            <v>0</v>
          </cell>
          <cell r="I6105">
            <v>0</v>
          </cell>
          <cell r="J6105">
            <v>0</v>
          </cell>
          <cell r="K6105">
            <v>74680</v>
          </cell>
        </row>
        <row r="6106">
          <cell r="F6106">
            <v>0</v>
          </cell>
          <cell r="G6106">
            <v>0</v>
          </cell>
          <cell r="I6106">
            <v>0</v>
          </cell>
          <cell r="J6106">
            <v>0</v>
          </cell>
          <cell r="K6106">
            <v>4243</v>
          </cell>
        </row>
        <row r="6107">
          <cell r="F6107">
            <v>0</v>
          </cell>
          <cell r="G6107">
            <v>0</v>
          </cell>
          <cell r="I6107">
            <v>0</v>
          </cell>
          <cell r="J6107">
            <v>0</v>
          </cell>
          <cell r="K6107">
            <v>4317</v>
          </cell>
        </row>
        <row r="6108">
          <cell r="F6108">
            <v>0</v>
          </cell>
          <cell r="G6108">
            <v>0</v>
          </cell>
          <cell r="I6108">
            <v>0</v>
          </cell>
          <cell r="J6108">
            <v>0</v>
          </cell>
          <cell r="K6108">
            <v>16250</v>
          </cell>
        </row>
        <row r="6109">
          <cell r="F6109">
            <v>0</v>
          </cell>
          <cell r="G6109">
            <v>0</v>
          </cell>
          <cell r="I6109">
            <v>0</v>
          </cell>
          <cell r="J6109">
            <v>0</v>
          </cell>
          <cell r="K6109">
            <v>51167</v>
          </cell>
        </row>
        <row r="6110">
          <cell r="F6110">
            <v>0</v>
          </cell>
          <cell r="G6110">
            <v>0</v>
          </cell>
          <cell r="I6110">
            <v>0</v>
          </cell>
          <cell r="J6110">
            <v>0</v>
          </cell>
          <cell r="K6110">
            <v>7020</v>
          </cell>
        </row>
        <row r="6111">
          <cell r="F6111">
            <v>0</v>
          </cell>
          <cell r="G6111">
            <v>0</v>
          </cell>
          <cell r="I6111">
            <v>0</v>
          </cell>
          <cell r="J6111">
            <v>0</v>
          </cell>
          <cell r="K6111">
            <v>32242</v>
          </cell>
        </row>
        <row r="6112">
          <cell r="F6112">
            <v>0</v>
          </cell>
          <cell r="G6112">
            <v>0</v>
          </cell>
          <cell r="I6112">
            <v>0</v>
          </cell>
          <cell r="J6112">
            <v>0</v>
          </cell>
          <cell r="K6112">
            <v>27152</v>
          </cell>
        </row>
        <row r="6113">
          <cell r="F6113">
            <v>0</v>
          </cell>
          <cell r="G6113">
            <v>0</v>
          </cell>
          <cell r="I6113">
            <v>0</v>
          </cell>
          <cell r="J6113">
            <v>0</v>
          </cell>
          <cell r="K6113">
            <v>4436</v>
          </cell>
        </row>
        <row r="6114">
          <cell r="F6114">
            <v>0</v>
          </cell>
          <cell r="G6114">
            <v>0</v>
          </cell>
          <cell r="I6114">
            <v>0</v>
          </cell>
          <cell r="J6114">
            <v>0</v>
          </cell>
          <cell r="K6114">
            <v>155846</v>
          </cell>
        </row>
        <row r="6115">
          <cell r="F6115">
            <v>0</v>
          </cell>
          <cell r="G6115">
            <v>0</v>
          </cell>
          <cell r="I6115">
            <v>0</v>
          </cell>
          <cell r="J6115">
            <v>0</v>
          </cell>
          <cell r="K6115">
            <v>22753</v>
          </cell>
        </row>
        <row r="6116">
          <cell r="F6116">
            <v>0</v>
          </cell>
          <cell r="G6116">
            <v>0</v>
          </cell>
          <cell r="I6116">
            <v>0</v>
          </cell>
          <cell r="J6116">
            <v>0</v>
          </cell>
          <cell r="K6116">
            <v>84004</v>
          </cell>
        </row>
        <row r="6117">
          <cell r="F6117">
            <v>0</v>
          </cell>
          <cell r="G6117">
            <v>0</v>
          </cell>
          <cell r="I6117">
            <v>0</v>
          </cell>
          <cell r="J6117">
            <v>0</v>
          </cell>
          <cell r="K6117">
            <v>12536</v>
          </cell>
        </row>
        <row r="6118">
          <cell r="F6118">
            <v>0</v>
          </cell>
          <cell r="G6118">
            <v>0</v>
          </cell>
          <cell r="I6118">
            <v>0</v>
          </cell>
          <cell r="J6118">
            <v>0</v>
          </cell>
          <cell r="K6118">
            <v>14526</v>
          </cell>
        </row>
        <row r="6119">
          <cell r="F6119">
            <v>0</v>
          </cell>
          <cell r="G6119">
            <v>0</v>
          </cell>
          <cell r="I6119">
            <v>0</v>
          </cell>
          <cell r="J6119">
            <v>0</v>
          </cell>
          <cell r="K6119">
            <v>45789</v>
          </cell>
        </row>
        <row r="6120">
          <cell r="F6120">
            <v>0</v>
          </cell>
          <cell r="G6120">
            <v>0</v>
          </cell>
          <cell r="I6120">
            <v>0</v>
          </cell>
          <cell r="J6120">
            <v>0</v>
          </cell>
          <cell r="K6120">
            <v>5759</v>
          </cell>
        </row>
        <row r="6121">
          <cell r="F6121">
            <v>0</v>
          </cell>
          <cell r="G6121">
            <v>0</v>
          </cell>
          <cell r="I6121">
            <v>0</v>
          </cell>
          <cell r="J6121">
            <v>0</v>
          </cell>
          <cell r="K6121">
            <v>36480</v>
          </cell>
        </row>
        <row r="6122">
          <cell r="F6122">
            <v>0</v>
          </cell>
          <cell r="G6122">
            <v>0</v>
          </cell>
          <cell r="I6122">
            <v>0</v>
          </cell>
          <cell r="J6122">
            <v>0</v>
          </cell>
          <cell r="K6122">
            <v>77872</v>
          </cell>
        </row>
        <row r="6123">
          <cell r="F6123">
            <v>0</v>
          </cell>
          <cell r="G6123">
            <v>0</v>
          </cell>
          <cell r="I6123">
            <v>0</v>
          </cell>
          <cell r="J6123">
            <v>0</v>
          </cell>
          <cell r="K6123">
            <v>13509</v>
          </cell>
        </row>
        <row r="6124">
          <cell r="F6124">
            <v>0</v>
          </cell>
          <cell r="G6124">
            <v>0</v>
          </cell>
          <cell r="I6124">
            <v>0</v>
          </cell>
          <cell r="J6124">
            <v>0</v>
          </cell>
          <cell r="K6124">
            <v>32956</v>
          </cell>
        </row>
        <row r="6125">
          <cell r="F6125">
            <v>0</v>
          </cell>
          <cell r="G6125">
            <v>0</v>
          </cell>
          <cell r="I6125">
            <v>0</v>
          </cell>
          <cell r="J6125">
            <v>0</v>
          </cell>
          <cell r="K6125">
            <v>11689</v>
          </cell>
        </row>
        <row r="6126">
          <cell r="F6126">
            <v>0</v>
          </cell>
          <cell r="G6126">
            <v>0</v>
          </cell>
          <cell r="I6126">
            <v>0</v>
          </cell>
          <cell r="J6126">
            <v>0</v>
          </cell>
          <cell r="K6126">
            <v>9406</v>
          </cell>
        </row>
        <row r="6127">
          <cell r="F6127">
            <v>0</v>
          </cell>
          <cell r="G6127">
            <v>0</v>
          </cell>
          <cell r="I6127">
            <v>0</v>
          </cell>
          <cell r="J6127">
            <v>0</v>
          </cell>
          <cell r="K6127">
            <v>706953</v>
          </cell>
        </row>
        <row r="6128">
          <cell r="F6128">
            <v>0</v>
          </cell>
          <cell r="G6128">
            <v>0</v>
          </cell>
          <cell r="I6128">
            <v>0</v>
          </cell>
          <cell r="J6128">
            <v>0</v>
          </cell>
          <cell r="K6128">
            <v>1902</v>
          </cell>
        </row>
        <row r="6129">
          <cell r="F6129">
            <v>0</v>
          </cell>
          <cell r="G6129">
            <v>0</v>
          </cell>
          <cell r="I6129">
            <v>0</v>
          </cell>
          <cell r="J6129">
            <v>0</v>
          </cell>
          <cell r="K6129">
            <v>155217</v>
          </cell>
        </row>
        <row r="6130">
          <cell r="F6130">
            <v>0</v>
          </cell>
          <cell r="G6130">
            <v>0</v>
          </cell>
          <cell r="I6130">
            <v>0</v>
          </cell>
          <cell r="J6130">
            <v>0</v>
          </cell>
          <cell r="K6130">
            <v>236544</v>
          </cell>
        </row>
        <row r="6131">
          <cell r="F6131">
            <v>0</v>
          </cell>
          <cell r="G6131">
            <v>0</v>
          </cell>
          <cell r="I6131">
            <v>0</v>
          </cell>
          <cell r="J6131">
            <v>0</v>
          </cell>
          <cell r="K6131">
            <v>8500</v>
          </cell>
        </row>
        <row r="6132">
          <cell r="F6132">
            <v>0</v>
          </cell>
          <cell r="G6132">
            <v>0</v>
          </cell>
          <cell r="I6132">
            <v>0</v>
          </cell>
          <cell r="J6132">
            <v>0</v>
          </cell>
          <cell r="K6132">
            <v>397</v>
          </cell>
        </row>
        <row r="6133">
          <cell r="F6133">
            <v>0</v>
          </cell>
          <cell r="G6133">
            <v>0</v>
          </cell>
          <cell r="I6133">
            <v>0</v>
          </cell>
          <cell r="J6133">
            <v>0</v>
          </cell>
          <cell r="K6133">
            <v>10080</v>
          </cell>
        </row>
        <row r="6134">
          <cell r="F6134">
            <v>0</v>
          </cell>
          <cell r="G6134">
            <v>0</v>
          </cell>
          <cell r="I6134">
            <v>0</v>
          </cell>
          <cell r="J6134">
            <v>0</v>
          </cell>
          <cell r="K6134">
            <v>215078</v>
          </cell>
        </row>
        <row r="6135">
          <cell r="F6135">
            <v>0</v>
          </cell>
          <cell r="G6135">
            <v>0</v>
          </cell>
          <cell r="I6135">
            <v>0</v>
          </cell>
          <cell r="J6135">
            <v>0</v>
          </cell>
          <cell r="K6135">
            <v>549990</v>
          </cell>
        </row>
        <row r="6136">
          <cell r="F6136">
            <v>0</v>
          </cell>
          <cell r="G6136">
            <v>0</v>
          </cell>
          <cell r="I6136">
            <v>0</v>
          </cell>
          <cell r="J6136">
            <v>0</v>
          </cell>
          <cell r="K6136">
            <v>12162</v>
          </cell>
        </row>
        <row r="6137">
          <cell r="F6137">
            <v>0</v>
          </cell>
          <cell r="G6137">
            <v>0</v>
          </cell>
          <cell r="I6137">
            <v>0</v>
          </cell>
          <cell r="J6137">
            <v>0</v>
          </cell>
          <cell r="K6137">
            <v>90475</v>
          </cell>
        </row>
        <row r="6138">
          <cell r="F6138">
            <v>0</v>
          </cell>
          <cell r="G6138">
            <v>0</v>
          </cell>
          <cell r="I6138">
            <v>0</v>
          </cell>
          <cell r="J6138">
            <v>0</v>
          </cell>
          <cell r="K6138">
            <v>4210</v>
          </cell>
        </row>
        <row r="6139">
          <cell r="F6139">
            <v>0</v>
          </cell>
          <cell r="G6139">
            <v>0</v>
          </cell>
          <cell r="I6139">
            <v>0</v>
          </cell>
          <cell r="J6139">
            <v>0</v>
          </cell>
          <cell r="K6139">
            <v>324</v>
          </cell>
        </row>
        <row r="6140">
          <cell r="F6140">
            <v>0</v>
          </cell>
          <cell r="G6140">
            <v>0</v>
          </cell>
          <cell r="I6140">
            <v>0</v>
          </cell>
          <cell r="J6140">
            <v>0</v>
          </cell>
          <cell r="K6140">
            <v>26125</v>
          </cell>
        </row>
        <row r="6141">
          <cell r="F6141">
            <v>0</v>
          </cell>
          <cell r="G6141">
            <v>0</v>
          </cell>
          <cell r="I6141">
            <v>0</v>
          </cell>
          <cell r="J6141">
            <v>0</v>
          </cell>
          <cell r="K6141">
            <v>49580</v>
          </cell>
        </row>
        <row r="6142">
          <cell r="F6142">
            <v>0</v>
          </cell>
          <cell r="G6142">
            <v>0</v>
          </cell>
          <cell r="I6142">
            <v>0</v>
          </cell>
          <cell r="J6142">
            <v>0</v>
          </cell>
          <cell r="K6142">
            <v>120</v>
          </cell>
        </row>
        <row r="6143">
          <cell r="F6143">
            <v>0</v>
          </cell>
          <cell r="G6143">
            <v>0</v>
          </cell>
          <cell r="I6143">
            <v>0</v>
          </cell>
          <cell r="J6143">
            <v>0</v>
          </cell>
          <cell r="K6143">
            <v>10320</v>
          </cell>
        </row>
        <row r="6144">
          <cell r="F6144">
            <v>0</v>
          </cell>
          <cell r="G6144">
            <v>0</v>
          </cell>
          <cell r="I6144">
            <v>0</v>
          </cell>
          <cell r="J6144">
            <v>0</v>
          </cell>
          <cell r="K6144">
            <v>4220</v>
          </cell>
        </row>
        <row r="6145">
          <cell r="F6145">
            <v>0</v>
          </cell>
          <cell r="G6145">
            <v>0</v>
          </cell>
          <cell r="I6145">
            <v>0</v>
          </cell>
          <cell r="J6145">
            <v>0</v>
          </cell>
          <cell r="K6145">
            <v>300</v>
          </cell>
        </row>
        <row r="6146">
          <cell r="F6146">
            <v>0</v>
          </cell>
          <cell r="G6146">
            <v>0</v>
          </cell>
          <cell r="I6146">
            <v>0</v>
          </cell>
          <cell r="J6146">
            <v>0</v>
          </cell>
          <cell r="K6146">
            <v>83</v>
          </cell>
        </row>
        <row r="6147">
          <cell r="F6147">
            <v>0</v>
          </cell>
          <cell r="G6147">
            <v>0</v>
          </cell>
          <cell r="I6147">
            <v>0</v>
          </cell>
          <cell r="J6147">
            <v>0</v>
          </cell>
          <cell r="K6147">
            <v>70083</v>
          </cell>
        </row>
        <row r="6148">
          <cell r="F6148">
            <v>0</v>
          </cell>
          <cell r="G6148">
            <v>0</v>
          </cell>
          <cell r="I6148">
            <v>0</v>
          </cell>
          <cell r="J6148">
            <v>0</v>
          </cell>
          <cell r="K6148">
            <v>1233</v>
          </cell>
        </row>
        <row r="6149">
          <cell r="F6149">
            <v>0</v>
          </cell>
          <cell r="G6149">
            <v>0</v>
          </cell>
          <cell r="I6149">
            <v>0</v>
          </cell>
          <cell r="J6149">
            <v>0</v>
          </cell>
          <cell r="K6149">
            <v>991</v>
          </cell>
        </row>
        <row r="6150">
          <cell r="F6150">
            <v>0</v>
          </cell>
          <cell r="G6150">
            <v>0</v>
          </cell>
          <cell r="I6150">
            <v>0</v>
          </cell>
          <cell r="J6150">
            <v>0</v>
          </cell>
          <cell r="K6150">
            <v>522</v>
          </cell>
        </row>
        <row r="6151">
          <cell r="F6151">
            <v>0</v>
          </cell>
          <cell r="G6151">
            <v>0</v>
          </cell>
          <cell r="I6151">
            <v>0</v>
          </cell>
          <cell r="J6151">
            <v>0</v>
          </cell>
          <cell r="K6151">
            <v>12415</v>
          </cell>
        </row>
        <row r="6152">
          <cell r="F6152">
            <v>0</v>
          </cell>
          <cell r="G6152">
            <v>0</v>
          </cell>
          <cell r="I6152">
            <v>0</v>
          </cell>
          <cell r="J6152">
            <v>0</v>
          </cell>
          <cell r="K6152">
            <v>1771</v>
          </cell>
        </row>
        <row r="6153">
          <cell r="F6153">
            <v>0</v>
          </cell>
          <cell r="G6153">
            <v>0</v>
          </cell>
          <cell r="I6153">
            <v>0</v>
          </cell>
          <cell r="J6153">
            <v>0</v>
          </cell>
          <cell r="K6153">
            <v>10</v>
          </cell>
        </row>
        <row r="6154">
          <cell r="F6154">
            <v>0</v>
          </cell>
          <cell r="G6154">
            <v>0</v>
          </cell>
          <cell r="I6154">
            <v>0</v>
          </cell>
          <cell r="J6154">
            <v>0</v>
          </cell>
          <cell r="K6154">
            <v>148</v>
          </cell>
        </row>
        <row r="6155">
          <cell r="F6155">
            <v>0</v>
          </cell>
          <cell r="G6155">
            <v>0</v>
          </cell>
          <cell r="I6155">
            <v>0</v>
          </cell>
          <cell r="J6155">
            <v>0</v>
          </cell>
          <cell r="K6155">
            <v>18</v>
          </cell>
        </row>
        <row r="6156">
          <cell r="F6156">
            <v>0</v>
          </cell>
          <cell r="G6156">
            <v>0</v>
          </cell>
          <cell r="I6156">
            <v>0</v>
          </cell>
          <cell r="J6156">
            <v>0</v>
          </cell>
          <cell r="K6156">
            <v>520</v>
          </cell>
        </row>
        <row r="6157">
          <cell r="F6157">
            <v>0</v>
          </cell>
          <cell r="G6157">
            <v>0</v>
          </cell>
          <cell r="I6157">
            <v>0</v>
          </cell>
          <cell r="J6157">
            <v>0</v>
          </cell>
          <cell r="K6157">
            <v>587</v>
          </cell>
        </row>
        <row r="6158">
          <cell r="F6158">
            <v>0</v>
          </cell>
          <cell r="G6158">
            <v>0</v>
          </cell>
          <cell r="I6158">
            <v>0</v>
          </cell>
          <cell r="J6158">
            <v>0</v>
          </cell>
          <cell r="K6158">
            <v>81</v>
          </cell>
        </row>
        <row r="6159">
          <cell r="F6159">
            <v>0</v>
          </cell>
          <cell r="G6159">
            <v>0</v>
          </cell>
          <cell r="I6159">
            <v>0</v>
          </cell>
          <cell r="J6159">
            <v>0</v>
          </cell>
          <cell r="K6159">
            <v>86569</v>
          </cell>
        </row>
        <row r="6160">
          <cell r="F6160">
            <v>0</v>
          </cell>
          <cell r="G6160">
            <v>0</v>
          </cell>
          <cell r="I6160">
            <v>0</v>
          </cell>
          <cell r="J6160">
            <v>0</v>
          </cell>
          <cell r="K6160">
            <v>2718</v>
          </cell>
        </row>
        <row r="6161">
          <cell r="F6161">
            <v>0</v>
          </cell>
          <cell r="G6161">
            <v>0</v>
          </cell>
          <cell r="I6161">
            <v>0</v>
          </cell>
          <cell r="J6161">
            <v>0</v>
          </cell>
          <cell r="K6161">
            <v>41077</v>
          </cell>
        </row>
        <row r="6162">
          <cell r="F6162">
            <v>0</v>
          </cell>
          <cell r="G6162">
            <v>0</v>
          </cell>
          <cell r="I6162">
            <v>0</v>
          </cell>
          <cell r="J6162">
            <v>0</v>
          </cell>
          <cell r="K6162">
            <v>69555</v>
          </cell>
        </row>
        <row r="6163">
          <cell r="F6163">
            <v>0</v>
          </cell>
          <cell r="G6163">
            <v>0</v>
          </cell>
          <cell r="I6163">
            <v>0</v>
          </cell>
          <cell r="J6163">
            <v>0</v>
          </cell>
          <cell r="K6163">
            <v>600</v>
          </cell>
        </row>
        <row r="6164">
          <cell r="F6164">
            <v>0</v>
          </cell>
          <cell r="G6164">
            <v>0</v>
          </cell>
          <cell r="I6164">
            <v>0</v>
          </cell>
          <cell r="J6164">
            <v>0</v>
          </cell>
          <cell r="K6164">
            <v>11912</v>
          </cell>
        </row>
        <row r="6165">
          <cell r="F6165">
            <v>0</v>
          </cell>
          <cell r="G6165">
            <v>0</v>
          </cell>
          <cell r="I6165">
            <v>0</v>
          </cell>
          <cell r="J6165">
            <v>0</v>
          </cell>
          <cell r="K6165">
            <v>1048972</v>
          </cell>
        </row>
        <row r="6166">
          <cell r="F6166">
            <v>0</v>
          </cell>
          <cell r="G6166">
            <v>0</v>
          </cell>
          <cell r="I6166">
            <v>0</v>
          </cell>
          <cell r="J6166">
            <v>0</v>
          </cell>
          <cell r="K6166">
            <v>1840</v>
          </cell>
        </row>
        <row r="6167">
          <cell r="F6167">
            <v>0</v>
          </cell>
          <cell r="G6167">
            <v>0</v>
          </cell>
          <cell r="I6167">
            <v>0</v>
          </cell>
          <cell r="J6167">
            <v>0</v>
          </cell>
          <cell r="K6167">
            <v>24297</v>
          </cell>
        </row>
        <row r="6168">
          <cell r="F6168">
            <v>0</v>
          </cell>
          <cell r="G6168">
            <v>0</v>
          </cell>
          <cell r="I6168">
            <v>0</v>
          </cell>
          <cell r="J6168">
            <v>0</v>
          </cell>
          <cell r="K6168">
            <v>14409</v>
          </cell>
        </row>
        <row r="6169">
          <cell r="F6169">
            <v>0</v>
          </cell>
          <cell r="G6169">
            <v>0</v>
          </cell>
          <cell r="I6169">
            <v>0</v>
          </cell>
          <cell r="J6169">
            <v>0</v>
          </cell>
          <cell r="K6169">
            <v>1223060</v>
          </cell>
        </row>
        <row r="6170">
          <cell r="F6170">
            <v>0</v>
          </cell>
          <cell r="G6170">
            <v>0</v>
          </cell>
          <cell r="I6170">
            <v>0</v>
          </cell>
          <cell r="J6170">
            <v>0</v>
          </cell>
          <cell r="K6170">
            <v>18997</v>
          </cell>
        </row>
        <row r="6171">
          <cell r="F6171">
            <v>0</v>
          </cell>
          <cell r="G6171">
            <v>0</v>
          </cell>
          <cell r="I6171">
            <v>0</v>
          </cell>
          <cell r="J6171">
            <v>0</v>
          </cell>
          <cell r="K6171">
            <v>16511</v>
          </cell>
        </row>
        <row r="6172">
          <cell r="F6172">
            <v>0</v>
          </cell>
          <cell r="G6172">
            <v>0</v>
          </cell>
          <cell r="I6172">
            <v>0</v>
          </cell>
          <cell r="J6172">
            <v>0</v>
          </cell>
          <cell r="K6172">
            <v>1090</v>
          </cell>
        </row>
        <row r="6173">
          <cell r="F6173">
            <v>0</v>
          </cell>
          <cell r="G6173">
            <v>0</v>
          </cell>
          <cell r="I6173">
            <v>0</v>
          </cell>
          <cell r="J6173">
            <v>0</v>
          </cell>
          <cell r="K6173">
            <v>100</v>
          </cell>
        </row>
        <row r="6174">
          <cell r="F6174">
            <v>0</v>
          </cell>
          <cell r="G6174">
            <v>0</v>
          </cell>
          <cell r="I6174">
            <v>0</v>
          </cell>
          <cell r="J6174">
            <v>0</v>
          </cell>
          <cell r="K6174">
            <v>78137</v>
          </cell>
        </row>
        <row r="6175">
          <cell r="F6175">
            <v>0</v>
          </cell>
          <cell r="G6175">
            <v>0</v>
          </cell>
          <cell r="I6175">
            <v>0</v>
          </cell>
          <cell r="J6175">
            <v>0</v>
          </cell>
          <cell r="K6175">
            <v>240</v>
          </cell>
        </row>
        <row r="6176">
          <cell r="F6176">
            <v>0</v>
          </cell>
          <cell r="G6176">
            <v>0</v>
          </cell>
          <cell r="I6176">
            <v>0</v>
          </cell>
          <cell r="J6176">
            <v>0</v>
          </cell>
          <cell r="K6176">
            <v>161500</v>
          </cell>
        </row>
        <row r="6177">
          <cell r="F6177">
            <v>0</v>
          </cell>
          <cell r="G6177">
            <v>0</v>
          </cell>
          <cell r="I6177">
            <v>0</v>
          </cell>
          <cell r="J6177">
            <v>0</v>
          </cell>
          <cell r="K6177">
            <v>0</v>
          </cell>
        </row>
        <row r="6178">
          <cell r="F6178">
            <v>0</v>
          </cell>
          <cell r="G6178">
            <v>0</v>
          </cell>
          <cell r="I6178">
            <v>0</v>
          </cell>
          <cell r="J6178">
            <v>0</v>
          </cell>
          <cell r="K6178">
            <v>0</v>
          </cell>
        </row>
        <row r="6179">
          <cell r="F6179">
            <v>0</v>
          </cell>
          <cell r="G6179">
            <v>0</v>
          </cell>
          <cell r="I6179">
            <v>0</v>
          </cell>
          <cell r="J6179">
            <v>0</v>
          </cell>
          <cell r="K6179">
            <v>0</v>
          </cell>
        </row>
        <row r="6180">
          <cell r="F6180">
            <v>0</v>
          </cell>
          <cell r="G6180">
            <v>0</v>
          </cell>
          <cell r="I6180">
            <v>0</v>
          </cell>
          <cell r="J6180">
            <v>0</v>
          </cell>
          <cell r="K6180">
            <v>0</v>
          </cell>
        </row>
        <row r="6181">
          <cell r="F6181">
            <v>0</v>
          </cell>
          <cell r="G6181">
            <v>0</v>
          </cell>
          <cell r="I6181">
            <v>0</v>
          </cell>
          <cell r="J6181">
            <v>0</v>
          </cell>
          <cell r="K6181">
            <v>0</v>
          </cell>
        </row>
        <row r="6182">
          <cell r="F6182">
            <v>0</v>
          </cell>
          <cell r="G6182">
            <v>0</v>
          </cell>
          <cell r="I6182">
            <v>0</v>
          </cell>
          <cell r="J6182">
            <v>0</v>
          </cell>
          <cell r="K6182">
            <v>0</v>
          </cell>
        </row>
        <row r="6183">
          <cell r="F6183">
            <v>0</v>
          </cell>
          <cell r="G6183">
            <v>0</v>
          </cell>
          <cell r="I6183">
            <v>0</v>
          </cell>
          <cell r="J6183">
            <v>0</v>
          </cell>
          <cell r="K6183">
            <v>0</v>
          </cell>
        </row>
        <row r="6184">
          <cell r="F6184">
            <v>0</v>
          </cell>
          <cell r="G6184">
            <v>0</v>
          </cell>
          <cell r="I6184">
            <v>0</v>
          </cell>
          <cell r="J6184">
            <v>0</v>
          </cell>
          <cell r="K6184">
            <v>0</v>
          </cell>
        </row>
        <row r="6185">
          <cell r="F6185">
            <v>0</v>
          </cell>
          <cell r="G6185">
            <v>0</v>
          </cell>
          <cell r="I6185">
            <v>0</v>
          </cell>
          <cell r="J6185">
            <v>0</v>
          </cell>
          <cell r="K6185">
            <v>0</v>
          </cell>
        </row>
        <row r="6186">
          <cell r="F6186">
            <v>0</v>
          </cell>
          <cell r="G6186">
            <v>0</v>
          </cell>
          <cell r="I6186">
            <v>0</v>
          </cell>
          <cell r="J6186">
            <v>0</v>
          </cell>
          <cell r="K6186">
            <v>0</v>
          </cell>
        </row>
        <row r="6187">
          <cell r="F6187">
            <v>0</v>
          </cell>
          <cell r="G6187">
            <v>0</v>
          </cell>
          <cell r="I6187">
            <v>0</v>
          </cell>
          <cell r="J6187">
            <v>0</v>
          </cell>
          <cell r="K6187">
            <v>0</v>
          </cell>
        </row>
        <row r="6188">
          <cell r="F6188">
            <v>0</v>
          </cell>
          <cell r="G6188">
            <v>0</v>
          </cell>
          <cell r="I6188">
            <v>0</v>
          </cell>
          <cell r="J6188">
            <v>0</v>
          </cell>
          <cell r="K6188">
            <v>176786</v>
          </cell>
        </row>
        <row r="6189">
          <cell r="F6189">
            <v>0</v>
          </cell>
          <cell r="G6189">
            <v>0</v>
          </cell>
          <cell r="I6189">
            <v>0</v>
          </cell>
          <cell r="J6189">
            <v>0</v>
          </cell>
          <cell r="K6189">
            <v>19</v>
          </cell>
        </row>
        <row r="6190">
          <cell r="F6190">
            <v>0</v>
          </cell>
          <cell r="G6190">
            <v>0</v>
          </cell>
          <cell r="I6190">
            <v>0</v>
          </cell>
          <cell r="J6190">
            <v>0</v>
          </cell>
          <cell r="K6190">
            <v>15709</v>
          </cell>
        </row>
        <row r="6191">
          <cell r="F6191">
            <v>0</v>
          </cell>
          <cell r="G6191">
            <v>0</v>
          </cell>
          <cell r="I6191">
            <v>0</v>
          </cell>
          <cell r="J6191">
            <v>0</v>
          </cell>
          <cell r="K6191">
            <v>23058</v>
          </cell>
        </row>
        <row r="6192">
          <cell r="F6192">
            <v>0</v>
          </cell>
          <cell r="G6192">
            <v>0</v>
          </cell>
          <cell r="I6192">
            <v>0</v>
          </cell>
          <cell r="J6192">
            <v>0</v>
          </cell>
          <cell r="K6192">
            <v>-2188</v>
          </cell>
        </row>
        <row r="6193">
          <cell r="F6193">
            <v>0</v>
          </cell>
          <cell r="G6193">
            <v>0</v>
          </cell>
          <cell r="I6193">
            <v>0</v>
          </cell>
          <cell r="J6193">
            <v>0</v>
          </cell>
          <cell r="K6193">
            <v>18844</v>
          </cell>
        </row>
        <row r="6194">
          <cell r="F6194">
            <v>0</v>
          </cell>
          <cell r="G6194">
            <v>0</v>
          </cell>
          <cell r="I6194">
            <v>0</v>
          </cell>
          <cell r="J6194">
            <v>0</v>
          </cell>
          <cell r="K6194">
            <v>59591</v>
          </cell>
        </row>
        <row r="6195">
          <cell r="F6195">
            <v>0</v>
          </cell>
          <cell r="G6195">
            <v>0</v>
          </cell>
          <cell r="I6195">
            <v>0</v>
          </cell>
          <cell r="J6195">
            <v>0</v>
          </cell>
          <cell r="K6195">
            <v>3978</v>
          </cell>
        </row>
        <row r="6196">
          <cell r="F6196">
            <v>0</v>
          </cell>
          <cell r="G6196">
            <v>0</v>
          </cell>
          <cell r="I6196">
            <v>0</v>
          </cell>
          <cell r="J6196">
            <v>0</v>
          </cell>
          <cell r="K6196">
            <v>13689</v>
          </cell>
        </row>
        <row r="6197">
          <cell r="F6197">
            <v>0</v>
          </cell>
          <cell r="G6197">
            <v>0</v>
          </cell>
          <cell r="I6197">
            <v>0</v>
          </cell>
          <cell r="J6197">
            <v>0</v>
          </cell>
          <cell r="K6197">
            <v>2479</v>
          </cell>
        </row>
        <row r="6198">
          <cell r="F6198">
            <v>0</v>
          </cell>
          <cell r="G6198">
            <v>0</v>
          </cell>
          <cell r="I6198">
            <v>0</v>
          </cell>
          <cell r="J6198">
            <v>0</v>
          </cell>
          <cell r="K6198">
            <v>771</v>
          </cell>
        </row>
        <row r="6199">
          <cell r="F6199">
            <v>0</v>
          </cell>
          <cell r="G6199">
            <v>0</v>
          </cell>
          <cell r="I6199">
            <v>0</v>
          </cell>
          <cell r="J6199">
            <v>0</v>
          </cell>
          <cell r="K6199">
            <v>39293</v>
          </cell>
        </row>
        <row r="6200">
          <cell r="F6200">
            <v>0</v>
          </cell>
          <cell r="G6200">
            <v>0</v>
          </cell>
          <cell r="I6200">
            <v>0</v>
          </cell>
          <cell r="J6200">
            <v>0</v>
          </cell>
          <cell r="K6200">
            <v>3283</v>
          </cell>
        </row>
        <row r="6201">
          <cell r="F6201">
            <v>0</v>
          </cell>
          <cell r="G6201">
            <v>0</v>
          </cell>
          <cell r="I6201">
            <v>0</v>
          </cell>
          <cell r="J6201">
            <v>0</v>
          </cell>
          <cell r="K6201">
            <v>3895</v>
          </cell>
        </row>
        <row r="6202">
          <cell r="F6202">
            <v>0</v>
          </cell>
          <cell r="G6202">
            <v>0</v>
          </cell>
          <cell r="I6202">
            <v>0</v>
          </cell>
          <cell r="J6202">
            <v>0</v>
          </cell>
          <cell r="K6202">
            <v>4897</v>
          </cell>
        </row>
        <row r="6203">
          <cell r="F6203">
            <v>0</v>
          </cell>
          <cell r="G6203">
            <v>0</v>
          </cell>
          <cell r="I6203">
            <v>0</v>
          </cell>
          <cell r="J6203">
            <v>0</v>
          </cell>
          <cell r="K6203">
            <v>2419</v>
          </cell>
        </row>
        <row r="6204">
          <cell r="F6204">
            <v>0</v>
          </cell>
          <cell r="G6204">
            <v>0</v>
          </cell>
          <cell r="I6204">
            <v>0</v>
          </cell>
          <cell r="J6204">
            <v>0</v>
          </cell>
          <cell r="K6204">
            <v>12997</v>
          </cell>
        </row>
        <row r="6205">
          <cell r="F6205">
            <v>0</v>
          </cell>
          <cell r="G6205">
            <v>0</v>
          </cell>
          <cell r="I6205">
            <v>0</v>
          </cell>
          <cell r="J6205">
            <v>0</v>
          </cell>
          <cell r="K6205">
            <v>1263</v>
          </cell>
        </row>
        <row r="6206">
          <cell r="F6206">
            <v>0</v>
          </cell>
          <cell r="G6206">
            <v>0</v>
          </cell>
          <cell r="I6206">
            <v>0</v>
          </cell>
          <cell r="J6206">
            <v>0</v>
          </cell>
          <cell r="K6206">
            <v>4355</v>
          </cell>
        </row>
        <row r="6207">
          <cell r="F6207">
            <v>0</v>
          </cell>
          <cell r="G6207">
            <v>0</v>
          </cell>
          <cell r="I6207">
            <v>0</v>
          </cell>
          <cell r="J6207">
            <v>0</v>
          </cell>
          <cell r="K6207">
            <v>10977</v>
          </cell>
        </row>
        <row r="6208">
          <cell r="F6208">
            <v>0</v>
          </cell>
          <cell r="G6208">
            <v>0</v>
          </cell>
          <cell r="I6208">
            <v>0</v>
          </cell>
          <cell r="J6208">
            <v>0</v>
          </cell>
          <cell r="K6208">
            <v>38</v>
          </cell>
        </row>
        <row r="6209">
          <cell r="F6209">
            <v>0</v>
          </cell>
          <cell r="G6209">
            <v>0</v>
          </cell>
          <cell r="I6209">
            <v>0</v>
          </cell>
          <cell r="J6209">
            <v>0</v>
          </cell>
          <cell r="K6209">
            <v>1640996</v>
          </cell>
        </row>
        <row r="6210">
          <cell r="F6210">
            <v>0</v>
          </cell>
          <cell r="G6210">
            <v>0</v>
          </cell>
          <cell r="I6210">
            <v>0</v>
          </cell>
          <cell r="J6210">
            <v>0</v>
          </cell>
          <cell r="K6210">
            <v>595</v>
          </cell>
        </row>
        <row r="6211">
          <cell r="F6211">
            <v>0</v>
          </cell>
          <cell r="G6211">
            <v>0</v>
          </cell>
          <cell r="I6211">
            <v>0</v>
          </cell>
          <cell r="J6211">
            <v>0</v>
          </cell>
          <cell r="K6211">
            <v>22086</v>
          </cell>
        </row>
        <row r="6212">
          <cell r="F6212">
            <v>0</v>
          </cell>
          <cell r="G6212">
            <v>0</v>
          </cell>
          <cell r="I6212">
            <v>0</v>
          </cell>
          <cell r="J6212">
            <v>0</v>
          </cell>
          <cell r="K6212">
            <v>781</v>
          </cell>
        </row>
        <row r="6213">
          <cell r="F6213">
            <v>0</v>
          </cell>
          <cell r="G6213">
            <v>0</v>
          </cell>
          <cell r="I6213">
            <v>0</v>
          </cell>
          <cell r="J6213">
            <v>0</v>
          </cell>
          <cell r="K6213">
            <v>137876</v>
          </cell>
        </row>
        <row r="6214">
          <cell r="F6214">
            <v>0</v>
          </cell>
          <cell r="G6214">
            <v>0</v>
          </cell>
          <cell r="I6214">
            <v>0</v>
          </cell>
          <cell r="J6214">
            <v>0</v>
          </cell>
          <cell r="K6214">
            <v>98933</v>
          </cell>
        </row>
        <row r="6215">
          <cell r="F6215">
            <v>0</v>
          </cell>
          <cell r="G6215">
            <v>0</v>
          </cell>
          <cell r="I6215">
            <v>0</v>
          </cell>
          <cell r="J6215">
            <v>0</v>
          </cell>
          <cell r="K6215">
            <v>10380</v>
          </cell>
        </row>
        <row r="6216">
          <cell r="F6216">
            <v>0</v>
          </cell>
          <cell r="G6216">
            <v>0</v>
          </cell>
          <cell r="I6216">
            <v>0</v>
          </cell>
          <cell r="J6216">
            <v>0</v>
          </cell>
          <cell r="K6216">
            <v>812</v>
          </cell>
        </row>
        <row r="6217">
          <cell r="F6217">
            <v>0</v>
          </cell>
          <cell r="G6217">
            <v>0</v>
          </cell>
          <cell r="I6217">
            <v>0</v>
          </cell>
          <cell r="J6217">
            <v>0</v>
          </cell>
          <cell r="K6217">
            <v>12950</v>
          </cell>
        </row>
        <row r="6218">
          <cell r="F6218">
            <v>0</v>
          </cell>
          <cell r="G6218">
            <v>0</v>
          </cell>
          <cell r="I6218">
            <v>0</v>
          </cell>
          <cell r="J6218">
            <v>0</v>
          </cell>
          <cell r="K6218">
            <v>265913</v>
          </cell>
        </row>
        <row r="6219">
          <cell r="F6219">
            <v>0</v>
          </cell>
          <cell r="G6219">
            <v>0</v>
          </cell>
          <cell r="I6219">
            <v>0</v>
          </cell>
          <cell r="J6219">
            <v>0</v>
          </cell>
          <cell r="K6219">
            <v>179</v>
          </cell>
        </row>
        <row r="6220">
          <cell r="F6220">
            <v>0</v>
          </cell>
          <cell r="G6220">
            <v>0</v>
          </cell>
          <cell r="I6220">
            <v>0</v>
          </cell>
          <cell r="J6220">
            <v>0</v>
          </cell>
          <cell r="K6220">
            <v>1133</v>
          </cell>
        </row>
        <row r="6221">
          <cell r="F6221">
            <v>0</v>
          </cell>
          <cell r="G6221">
            <v>0</v>
          </cell>
          <cell r="I6221">
            <v>0</v>
          </cell>
          <cell r="J6221">
            <v>0</v>
          </cell>
          <cell r="K6221">
            <v>741</v>
          </cell>
        </row>
        <row r="6222">
          <cell r="F6222">
            <v>0</v>
          </cell>
          <cell r="G6222">
            <v>0</v>
          </cell>
          <cell r="I6222">
            <v>0</v>
          </cell>
          <cell r="J6222">
            <v>0</v>
          </cell>
          <cell r="K6222">
            <v>7826</v>
          </cell>
        </row>
        <row r="6223">
          <cell r="F6223">
            <v>0</v>
          </cell>
          <cell r="G6223">
            <v>0</v>
          </cell>
          <cell r="I6223">
            <v>0</v>
          </cell>
          <cell r="J6223">
            <v>0</v>
          </cell>
          <cell r="K6223">
            <v>8366</v>
          </cell>
        </row>
        <row r="6224">
          <cell r="F6224">
            <v>0</v>
          </cell>
          <cell r="G6224">
            <v>0</v>
          </cell>
          <cell r="I6224">
            <v>0</v>
          </cell>
          <cell r="J6224">
            <v>0</v>
          </cell>
          <cell r="K6224">
            <v>18451</v>
          </cell>
        </row>
        <row r="6225">
          <cell r="F6225">
            <v>0</v>
          </cell>
          <cell r="G6225">
            <v>0</v>
          </cell>
          <cell r="I6225">
            <v>0</v>
          </cell>
          <cell r="J6225">
            <v>0</v>
          </cell>
          <cell r="K6225">
            <v>0</v>
          </cell>
        </row>
        <row r="6226">
          <cell r="F6226">
            <v>0</v>
          </cell>
          <cell r="G6226">
            <v>0</v>
          </cell>
          <cell r="I6226">
            <v>0</v>
          </cell>
          <cell r="J6226">
            <v>0</v>
          </cell>
          <cell r="K6226">
            <v>0</v>
          </cell>
        </row>
        <row r="6227">
          <cell r="F6227">
            <v>0</v>
          </cell>
          <cell r="G6227">
            <v>0</v>
          </cell>
          <cell r="I6227">
            <v>0</v>
          </cell>
          <cell r="J6227">
            <v>0</v>
          </cell>
          <cell r="K6227">
            <v>0</v>
          </cell>
        </row>
        <row r="6228">
          <cell r="F6228">
            <v>0</v>
          </cell>
          <cell r="G6228">
            <v>0</v>
          </cell>
          <cell r="I6228">
            <v>0</v>
          </cell>
          <cell r="J6228">
            <v>0</v>
          </cell>
          <cell r="K6228">
            <v>0</v>
          </cell>
        </row>
        <row r="6229">
          <cell r="F6229">
            <v>0</v>
          </cell>
          <cell r="G6229">
            <v>0</v>
          </cell>
          <cell r="I6229">
            <v>0</v>
          </cell>
          <cell r="J6229">
            <v>0</v>
          </cell>
          <cell r="K6229">
            <v>0</v>
          </cell>
        </row>
        <row r="6230">
          <cell r="F6230">
            <v>0</v>
          </cell>
          <cell r="G6230">
            <v>0</v>
          </cell>
          <cell r="I6230">
            <v>0</v>
          </cell>
          <cell r="J6230">
            <v>0</v>
          </cell>
          <cell r="K6230">
            <v>0</v>
          </cell>
        </row>
        <row r="6231">
          <cell r="F6231">
            <v>0</v>
          </cell>
          <cell r="G6231">
            <v>0</v>
          </cell>
          <cell r="I6231">
            <v>0</v>
          </cell>
          <cell r="J6231">
            <v>0</v>
          </cell>
          <cell r="K6231">
            <v>0</v>
          </cell>
        </row>
        <row r="6232">
          <cell r="F6232">
            <v>0</v>
          </cell>
          <cell r="G6232">
            <v>0</v>
          </cell>
          <cell r="I6232">
            <v>0</v>
          </cell>
          <cell r="J6232">
            <v>0</v>
          </cell>
          <cell r="K6232">
            <v>0</v>
          </cell>
        </row>
        <row r="6233">
          <cell r="F6233">
            <v>0</v>
          </cell>
          <cell r="G6233">
            <v>0</v>
          </cell>
          <cell r="I6233">
            <v>0</v>
          </cell>
          <cell r="J6233">
            <v>0</v>
          </cell>
          <cell r="K6233">
            <v>0</v>
          </cell>
        </row>
        <row r="6234">
          <cell r="F6234">
            <v>0</v>
          </cell>
          <cell r="G6234">
            <v>0</v>
          </cell>
          <cell r="I6234">
            <v>0</v>
          </cell>
          <cell r="J6234">
            <v>0</v>
          </cell>
          <cell r="K6234">
            <v>0</v>
          </cell>
        </row>
        <row r="6235">
          <cell r="F6235">
            <v>0</v>
          </cell>
          <cell r="G6235">
            <v>0</v>
          </cell>
          <cell r="I6235">
            <v>0</v>
          </cell>
          <cell r="J6235">
            <v>0</v>
          </cell>
          <cell r="K6235">
            <v>553068</v>
          </cell>
        </row>
        <row r="6236">
          <cell r="F6236">
            <v>0</v>
          </cell>
          <cell r="G6236">
            <v>0</v>
          </cell>
          <cell r="I6236">
            <v>0</v>
          </cell>
          <cell r="J6236">
            <v>0</v>
          </cell>
          <cell r="K6236">
            <v>8837</v>
          </cell>
        </row>
        <row r="6237">
          <cell r="F6237">
            <v>0</v>
          </cell>
          <cell r="G6237">
            <v>0</v>
          </cell>
          <cell r="I6237">
            <v>0</v>
          </cell>
          <cell r="J6237">
            <v>0</v>
          </cell>
          <cell r="K6237">
            <v>67460</v>
          </cell>
        </row>
        <row r="6238">
          <cell r="F6238">
            <v>0</v>
          </cell>
          <cell r="G6238">
            <v>0</v>
          </cell>
          <cell r="I6238">
            <v>0</v>
          </cell>
          <cell r="J6238">
            <v>0</v>
          </cell>
          <cell r="K6238">
            <v>105439</v>
          </cell>
        </row>
        <row r="6239">
          <cell r="F6239">
            <v>0</v>
          </cell>
          <cell r="G6239">
            <v>0</v>
          </cell>
          <cell r="I6239">
            <v>0</v>
          </cell>
          <cell r="J6239">
            <v>0</v>
          </cell>
          <cell r="K6239">
            <v>72046</v>
          </cell>
        </row>
        <row r="6240">
          <cell r="F6240">
            <v>0</v>
          </cell>
          <cell r="G6240">
            <v>0</v>
          </cell>
          <cell r="I6240">
            <v>0</v>
          </cell>
          <cell r="J6240">
            <v>0</v>
          </cell>
          <cell r="K6240">
            <v>425</v>
          </cell>
        </row>
        <row r="6241">
          <cell r="F6241">
            <v>0</v>
          </cell>
          <cell r="G6241">
            <v>0</v>
          </cell>
          <cell r="I6241">
            <v>0</v>
          </cell>
          <cell r="J6241">
            <v>0</v>
          </cell>
          <cell r="K6241">
            <v>76752</v>
          </cell>
        </row>
        <row r="6242">
          <cell r="F6242">
            <v>0</v>
          </cell>
          <cell r="G6242">
            <v>0</v>
          </cell>
          <cell r="I6242">
            <v>0</v>
          </cell>
          <cell r="J6242">
            <v>0</v>
          </cell>
          <cell r="K6242">
            <v>219797</v>
          </cell>
        </row>
        <row r="6243">
          <cell r="F6243">
            <v>0</v>
          </cell>
          <cell r="G6243">
            <v>0</v>
          </cell>
          <cell r="I6243">
            <v>0</v>
          </cell>
          <cell r="J6243">
            <v>0</v>
          </cell>
          <cell r="K6243">
            <v>6241</v>
          </cell>
        </row>
        <row r="6244">
          <cell r="F6244">
            <v>0</v>
          </cell>
          <cell r="G6244">
            <v>0</v>
          </cell>
          <cell r="I6244">
            <v>0</v>
          </cell>
          <cell r="J6244">
            <v>0</v>
          </cell>
          <cell r="K6244">
            <v>212</v>
          </cell>
        </row>
        <row r="6245">
          <cell r="F6245">
            <v>0</v>
          </cell>
          <cell r="G6245">
            <v>0</v>
          </cell>
          <cell r="I6245">
            <v>0</v>
          </cell>
          <cell r="J6245">
            <v>0</v>
          </cell>
          <cell r="K6245">
            <v>113</v>
          </cell>
        </row>
        <row r="6246">
          <cell r="F6246">
            <v>0</v>
          </cell>
          <cell r="G6246">
            <v>0</v>
          </cell>
          <cell r="I6246">
            <v>0</v>
          </cell>
          <cell r="J6246">
            <v>0</v>
          </cell>
          <cell r="K6246">
            <v>64112</v>
          </cell>
        </row>
        <row r="6247">
          <cell r="F6247">
            <v>0</v>
          </cell>
          <cell r="G6247">
            <v>0</v>
          </cell>
          <cell r="I6247">
            <v>0</v>
          </cell>
          <cell r="J6247">
            <v>0</v>
          </cell>
          <cell r="K6247">
            <v>210092</v>
          </cell>
        </row>
        <row r="6248">
          <cell r="F6248">
            <v>0</v>
          </cell>
          <cell r="G6248">
            <v>0</v>
          </cell>
          <cell r="I6248">
            <v>0</v>
          </cell>
          <cell r="J6248">
            <v>0</v>
          </cell>
          <cell r="K6248">
            <v>2778</v>
          </cell>
        </row>
        <row r="6249">
          <cell r="F6249">
            <v>0</v>
          </cell>
          <cell r="G6249">
            <v>0</v>
          </cell>
          <cell r="I6249">
            <v>0</v>
          </cell>
          <cell r="J6249">
            <v>0</v>
          </cell>
          <cell r="K6249">
            <v>6</v>
          </cell>
        </row>
        <row r="6250">
          <cell r="F6250">
            <v>0</v>
          </cell>
          <cell r="G6250">
            <v>0</v>
          </cell>
          <cell r="I6250">
            <v>0</v>
          </cell>
          <cell r="J6250">
            <v>0</v>
          </cell>
          <cell r="K6250">
            <v>418</v>
          </cell>
        </row>
        <row r="6251">
          <cell r="F6251">
            <v>0</v>
          </cell>
          <cell r="G6251">
            <v>0</v>
          </cell>
          <cell r="I6251">
            <v>0</v>
          </cell>
          <cell r="J6251">
            <v>0</v>
          </cell>
          <cell r="K6251">
            <v>2198</v>
          </cell>
        </row>
        <row r="6252">
          <cell r="F6252">
            <v>0</v>
          </cell>
          <cell r="G6252">
            <v>0</v>
          </cell>
          <cell r="I6252">
            <v>0</v>
          </cell>
          <cell r="J6252">
            <v>0</v>
          </cell>
          <cell r="K6252">
            <v>2309</v>
          </cell>
        </row>
        <row r="6253">
          <cell r="F6253">
            <v>0</v>
          </cell>
          <cell r="G6253">
            <v>0</v>
          </cell>
          <cell r="I6253">
            <v>0</v>
          </cell>
          <cell r="J6253">
            <v>0</v>
          </cell>
          <cell r="K6253">
            <v>1150</v>
          </cell>
        </row>
        <row r="6254">
          <cell r="F6254">
            <v>0</v>
          </cell>
          <cell r="G6254">
            <v>0</v>
          </cell>
          <cell r="I6254">
            <v>0</v>
          </cell>
          <cell r="J6254">
            <v>0</v>
          </cell>
          <cell r="K6254">
            <v>1072</v>
          </cell>
        </row>
        <row r="6255">
          <cell r="F6255">
            <v>0</v>
          </cell>
          <cell r="G6255">
            <v>0</v>
          </cell>
          <cell r="I6255">
            <v>0</v>
          </cell>
          <cell r="J6255">
            <v>0</v>
          </cell>
          <cell r="K6255">
            <v>11475</v>
          </cell>
        </row>
        <row r="6256">
          <cell r="F6256">
            <v>0</v>
          </cell>
          <cell r="G6256">
            <v>0</v>
          </cell>
          <cell r="I6256">
            <v>0</v>
          </cell>
          <cell r="J6256">
            <v>0</v>
          </cell>
          <cell r="K6256">
            <v>1330</v>
          </cell>
        </row>
        <row r="6257">
          <cell r="F6257">
            <v>0</v>
          </cell>
          <cell r="G6257">
            <v>0</v>
          </cell>
          <cell r="I6257">
            <v>0</v>
          </cell>
          <cell r="J6257">
            <v>0</v>
          </cell>
          <cell r="K6257">
            <v>36623</v>
          </cell>
        </row>
        <row r="6258">
          <cell r="F6258">
            <v>0</v>
          </cell>
          <cell r="G6258">
            <v>0</v>
          </cell>
          <cell r="I6258">
            <v>0</v>
          </cell>
          <cell r="J6258">
            <v>0</v>
          </cell>
          <cell r="K6258">
            <v>10</v>
          </cell>
        </row>
        <row r="6259">
          <cell r="F6259">
            <v>0</v>
          </cell>
          <cell r="G6259">
            <v>0</v>
          </cell>
          <cell r="I6259">
            <v>0</v>
          </cell>
          <cell r="J6259">
            <v>0</v>
          </cell>
          <cell r="K6259">
            <v>831</v>
          </cell>
        </row>
        <row r="6260">
          <cell r="F6260">
            <v>0</v>
          </cell>
          <cell r="G6260">
            <v>0</v>
          </cell>
          <cell r="I6260">
            <v>0</v>
          </cell>
          <cell r="J6260">
            <v>0</v>
          </cell>
          <cell r="K6260">
            <v>14550</v>
          </cell>
        </row>
        <row r="6261">
          <cell r="F6261">
            <v>0</v>
          </cell>
          <cell r="G6261">
            <v>0</v>
          </cell>
          <cell r="I6261">
            <v>0</v>
          </cell>
          <cell r="J6261">
            <v>0</v>
          </cell>
          <cell r="K6261">
            <v>13296</v>
          </cell>
        </row>
        <row r="6262">
          <cell r="F6262">
            <v>0</v>
          </cell>
          <cell r="G6262">
            <v>0</v>
          </cell>
          <cell r="I6262">
            <v>0</v>
          </cell>
          <cell r="J6262">
            <v>0</v>
          </cell>
          <cell r="K6262">
            <v>20411</v>
          </cell>
        </row>
        <row r="6263">
          <cell r="F6263">
            <v>0</v>
          </cell>
          <cell r="G6263">
            <v>0</v>
          </cell>
          <cell r="I6263">
            <v>0</v>
          </cell>
          <cell r="J6263">
            <v>0</v>
          </cell>
          <cell r="K6263">
            <v>69199</v>
          </cell>
        </row>
        <row r="6264">
          <cell r="F6264">
            <v>0</v>
          </cell>
          <cell r="G6264">
            <v>0</v>
          </cell>
          <cell r="I6264">
            <v>0</v>
          </cell>
          <cell r="J6264">
            <v>0</v>
          </cell>
          <cell r="K6264">
            <v>0</v>
          </cell>
        </row>
        <row r="6265">
          <cell r="F6265">
            <v>0</v>
          </cell>
          <cell r="G6265">
            <v>0</v>
          </cell>
          <cell r="I6265">
            <v>0</v>
          </cell>
          <cell r="J6265">
            <v>0</v>
          </cell>
          <cell r="K6265">
            <v>0</v>
          </cell>
        </row>
        <row r="6266">
          <cell r="F6266">
            <v>0</v>
          </cell>
          <cell r="G6266">
            <v>0</v>
          </cell>
          <cell r="I6266">
            <v>0</v>
          </cell>
          <cell r="J6266">
            <v>0</v>
          </cell>
          <cell r="K6266">
            <v>0</v>
          </cell>
        </row>
        <row r="6267">
          <cell r="F6267">
            <v>0</v>
          </cell>
          <cell r="G6267">
            <v>0</v>
          </cell>
          <cell r="I6267">
            <v>0</v>
          </cell>
          <cell r="J6267">
            <v>0</v>
          </cell>
          <cell r="K6267">
            <v>0</v>
          </cell>
        </row>
        <row r="6268">
          <cell r="F6268">
            <v>0</v>
          </cell>
          <cell r="G6268">
            <v>0</v>
          </cell>
          <cell r="I6268">
            <v>0</v>
          </cell>
          <cell r="J6268">
            <v>0</v>
          </cell>
          <cell r="K6268">
            <v>0</v>
          </cell>
        </row>
        <row r="6269">
          <cell r="F6269">
            <v>0</v>
          </cell>
          <cell r="G6269">
            <v>0</v>
          </cell>
          <cell r="I6269">
            <v>0</v>
          </cell>
          <cell r="J6269">
            <v>0</v>
          </cell>
          <cell r="K6269">
            <v>0</v>
          </cell>
        </row>
        <row r="6270">
          <cell r="F6270">
            <v>0</v>
          </cell>
          <cell r="G6270">
            <v>0</v>
          </cell>
          <cell r="I6270">
            <v>0</v>
          </cell>
          <cell r="J6270">
            <v>0</v>
          </cell>
          <cell r="K6270">
            <v>0</v>
          </cell>
        </row>
        <row r="6271">
          <cell r="F6271">
            <v>0</v>
          </cell>
          <cell r="G6271">
            <v>0</v>
          </cell>
          <cell r="I6271">
            <v>0</v>
          </cell>
          <cell r="J6271">
            <v>0</v>
          </cell>
          <cell r="K6271">
            <v>0</v>
          </cell>
        </row>
        <row r="6272">
          <cell r="F6272">
            <v>0</v>
          </cell>
          <cell r="G6272">
            <v>0</v>
          </cell>
          <cell r="I6272">
            <v>0</v>
          </cell>
          <cell r="J6272">
            <v>0</v>
          </cell>
          <cell r="K6272">
            <v>0</v>
          </cell>
        </row>
        <row r="6273">
          <cell r="F6273">
            <v>0</v>
          </cell>
          <cell r="G6273">
            <v>0</v>
          </cell>
          <cell r="I6273">
            <v>0</v>
          </cell>
          <cell r="J6273">
            <v>0</v>
          </cell>
          <cell r="K6273">
            <v>0</v>
          </cell>
        </row>
        <row r="6274">
          <cell r="F6274">
            <v>0</v>
          </cell>
          <cell r="G6274">
            <v>0</v>
          </cell>
          <cell r="I6274">
            <v>0</v>
          </cell>
          <cell r="J6274">
            <v>0</v>
          </cell>
          <cell r="K6274">
            <v>3043899</v>
          </cell>
        </row>
        <row r="6275">
          <cell r="F6275">
            <v>0</v>
          </cell>
          <cell r="G6275">
            <v>0</v>
          </cell>
          <cell r="I6275">
            <v>0</v>
          </cell>
          <cell r="J6275">
            <v>0</v>
          </cell>
          <cell r="K6275">
            <v>89197</v>
          </cell>
        </row>
        <row r="6276">
          <cell r="F6276">
            <v>0</v>
          </cell>
          <cell r="G6276">
            <v>0</v>
          </cell>
          <cell r="I6276">
            <v>0</v>
          </cell>
          <cell r="J6276">
            <v>0</v>
          </cell>
          <cell r="K6276">
            <v>197605</v>
          </cell>
        </row>
        <row r="6277">
          <cell r="F6277">
            <v>0</v>
          </cell>
          <cell r="G6277">
            <v>0</v>
          </cell>
          <cell r="I6277">
            <v>0</v>
          </cell>
          <cell r="J6277">
            <v>0</v>
          </cell>
          <cell r="K6277">
            <v>291966</v>
          </cell>
        </row>
        <row r="6278">
          <cell r="F6278">
            <v>0</v>
          </cell>
          <cell r="G6278">
            <v>0</v>
          </cell>
          <cell r="I6278">
            <v>0</v>
          </cell>
          <cell r="J6278">
            <v>0</v>
          </cell>
          <cell r="K6278">
            <v>67036</v>
          </cell>
        </row>
        <row r="6279">
          <cell r="F6279">
            <v>0</v>
          </cell>
          <cell r="G6279">
            <v>0</v>
          </cell>
          <cell r="I6279">
            <v>0</v>
          </cell>
          <cell r="J6279">
            <v>0</v>
          </cell>
          <cell r="K6279">
            <v>343540</v>
          </cell>
        </row>
        <row r="6280">
          <cell r="F6280">
            <v>0</v>
          </cell>
          <cell r="G6280">
            <v>0</v>
          </cell>
          <cell r="I6280">
            <v>0</v>
          </cell>
          <cell r="J6280">
            <v>0</v>
          </cell>
          <cell r="K6280">
            <v>10395</v>
          </cell>
        </row>
        <row r="6281">
          <cell r="F6281">
            <v>0</v>
          </cell>
          <cell r="G6281">
            <v>0</v>
          </cell>
          <cell r="I6281">
            <v>0</v>
          </cell>
          <cell r="J6281">
            <v>0</v>
          </cell>
          <cell r="K6281">
            <v>240802</v>
          </cell>
        </row>
        <row r="6282">
          <cell r="F6282">
            <v>0</v>
          </cell>
          <cell r="G6282">
            <v>0</v>
          </cell>
          <cell r="I6282">
            <v>0</v>
          </cell>
          <cell r="J6282">
            <v>0</v>
          </cell>
          <cell r="K6282">
            <v>691725</v>
          </cell>
        </row>
        <row r="6283">
          <cell r="F6283">
            <v>0</v>
          </cell>
          <cell r="G6283">
            <v>0</v>
          </cell>
          <cell r="I6283">
            <v>0</v>
          </cell>
          <cell r="J6283">
            <v>0</v>
          </cell>
          <cell r="K6283">
            <v>7527</v>
          </cell>
        </row>
        <row r="6284">
          <cell r="F6284">
            <v>0</v>
          </cell>
          <cell r="G6284">
            <v>0</v>
          </cell>
          <cell r="I6284">
            <v>0</v>
          </cell>
          <cell r="J6284">
            <v>0</v>
          </cell>
          <cell r="K6284">
            <v>182718</v>
          </cell>
        </row>
        <row r="6285">
          <cell r="F6285">
            <v>0</v>
          </cell>
          <cell r="G6285">
            <v>0</v>
          </cell>
          <cell r="I6285">
            <v>0</v>
          </cell>
          <cell r="J6285">
            <v>0</v>
          </cell>
          <cell r="K6285">
            <v>117646</v>
          </cell>
        </row>
        <row r="6286">
          <cell r="F6286">
            <v>0</v>
          </cell>
          <cell r="G6286">
            <v>0</v>
          </cell>
          <cell r="I6286">
            <v>0</v>
          </cell>
          <cell r="J6286">
            <v>0</v>
          </cell>
          <cell r="K6286">
            <v>5799</v>
          </cell>
        </row>
        <row r="6287">
          <cell r="F6287">
            <v>0</v>
          </cell>
          <cell r="G6287">
            <v>0</v>
          </cell>
          <cell r="I6287">
            <v>0</v>
          </cell>
          <cell r="J6287">
            <v>0</v>
          </cell>
          <cell r="K6287">
            <v>41262</v>
          </cell>
        </row>
        <row r="6288">
          <cell r="F6288">
            <v>0</v>
          </cell>
          <cell r="G6288">
            <v>0</v>
          </cell>
          <cell r="I6288">
            <v>0</v>
          </cell>
          <cell r="J6288">
            <v>0</v>
          </cell>
          <cell r="K6288">
            <v>199744</v>
          </cell>
        </row>
        <row r="6289">
          <cell r="F6289">
            <v>0</v>
          </cell>
          <cell r="G6289">
            <v>0</v>
          </cell>
          <cell r="I6289">
            <v>0</v>
          </cell>
          <cell r="J6289">
            <v>0</v>
          </cell>
          <cell r="K6289">
            <v>285396</v>
          </cell>
        </row>
        <row r="6290">
          <cell r="F6290">
            <v>0</v>
          </cell>
          <cell r="G6290">
            <v>0</v>
          </cell>
          <cell r="I6290">
            <v>0</v>
          </cell>
          <cell r="J6290">
            <v>0</v>
          </cell>
          <cell r="K6290">
            <v>14718</v>
          </cell>
        </row>
        <row r="6291">
          <cell r="F6291">
            <v>0</v>
          </cell>
          <cell r="G6291">
            <v>0</v>
          </cell>
          <cell r="I6291">
            <v>0</v>
          </cell>
          <cell r="J6291">
            <v>0</v>
          </cell>
          <cell r="K6291">
            <v>184042</v>
          </cell>
        </row>
        <row r="6292">
          <cell r="F6292">
            <v>0</v>
          </cell>
          <cell r="G6292">
            <v>0</v>
          </cell>
          <cell r="I6292">
            <v>0</v>
          </cell>
          <cell r="J6292">
            <v>0</v>
          </cell>
          <cell r="K6292">
            <v>51370</v>
          </cell>
        </row>
        <row r="6293">
          <cell r="F6293">
            <v>0</v>
          </cell>
          <cell r="G6293">
            <v>0</v>
          </cell>
          <cell r="I6293">
            <v>0</v>
          </cell>
          <cell r="J6293">
            <v>0</v>
          </cell>
          <cell r="K6293">
            <v>262418</v>
          </cell>
        </row>
        <row r="6294">
          <cell r="F6294">
            <v>0</v>
          </cell>
          <cell r="G6294">
            <v>0</v>
          </cell>
          <cell r="I6294">
            <v>0</v>
          </cell>
          <cell r="J6294">
            <v>0</v>
          </cell>
          <cell r="K6294">
            <v>233142</v>
          </cell>
        </row>
        <row r="6295">
          <cell r="F6295">
            <v>0</v>
          </cell>
          <cell r="G6295">
            <v>0</v>
          </cell>
          <cell r="I6295">
            <v>0</v>
          </cell>
          <cell r="J6295">
            <v>0</v>
          </cell>
          <cell r="K6295">
            <v>88931</v>
          </cell>
        </row>
        <row r="6296">
          <cell r="F6296">
            <v>0</v>
          </cell>
          <cell r="G6296">
            <v>0</v>
          </cell>
          <cell r="I6296">
            <v>0</v>
          </cell>
          <cell r="J6296">
            <v>0</v>
          </cell>
          <cell r="K6296">
            <v>118337</v>
          </cell>
        </row>
        <row r="6297">
          <cell r="F6297">
            <v>0</v>
          </cell>
          <cell r="G6297">
            <v>0</v>
          </cell>
          <cell r="I6297">
            <v>0</v>
          </cell>
          <cell r="J6297">
            <v>0</v>
          </cell>
          <cell r="K6297">
            <v>444322</v>
          </cell>
        </row>
        <row r="6298">
          <cell r="F6298">
            <v>0</v>
          </cell>
          <cell r="G6298">
            <v>0</v>
          </cell>
          <cell r="I6298">
            <v>0</v>
          </cell>
          <cell r="J6298">
            <v>0</v>
          </cell>
          <cell r="K6298">
            <v>3748</v>
          </cell>
        </row>
        <row r="6299">
          <cell r="F6299">
            <v>0</v>
          </cell>
          <cell r="G6299">
            <v>0</v>
          </cell>
          <cell r="I6299">
            <v>0</v>
          </cell>
          <cell r="J6299">
            <v>0</v>
          </cell>
          <cell r="K6299">
            <v>18229</v>
          </cell>
        </row>
        <row r="6300">
          <cell r="F6300">
            <v>0</v>
          </cell>
          <cell r="G6300">
            <v>0</v>
          </cell>
          <cell r="I6300">
            <v>0</v>
          </cell>
          <cell r="J6300">
            <v>0</v>
          </cell>
          <cell r="K6300">
            <v>65137</v>
          </cell>
        </row>
        <row r="6301">
          <cell r="F6301">
            <v>0</v>
          </cell>
          <cell r="G6301">
            <v>0</v>
          </cell>
          <cell r="I6301">
            <v>0</v>
          </cell>
          <cell r="J6301">
            <v>0</v>
          </cell>
          <cell r="K6301">
            <v>360152</v>
          </cell>
        </row>
        <row r="6302">
          <cell r="F6302">
            <v>0</v>
          </cell>
          <cell r="G6302">
            <v>0</v>
          </cell>
          <cell r="I6302">
            <v>0</v>
          </cell>
          <cell r="J6302">
            <v>0</v>
          </cell>
          <cell r="K6302">
            <v>1747</v>
          </cell>
        </row>
        <row r="6303">
          <cell r="F6303">
            <v>0</v>
          </cell>
          <cell r="G6303">
            <v>0</v>
          </cell>
          <cell r="I6303">
            <v>0</v>
          </cell>
          <cell r="J6303">
            <v>0</v>
          </cell>
          <cell r="K6303">
            <v>602299</v>
          </cell>
        </row>
        <row r="6304">
          <cell r="F6304">
            <v>0</v>
          </cell>
          <cell r="G6304">
            <v>0</v>
          </cell>
          <cell r="I6304">
            <v>0</v>
          </cell>
          <cell r="J6304">
            <v>0</v>
          </cell>
          <cell r="K6304">
            <v>90142</v>
          </cell>
        </row>
        <row r="6305">
          <cell r="F6305">
            <v>0</v>
          </cell>
          <cell r="G6305">
            <v>0</v>
          </cell>
          <cell r="I6305">
            <v>0</v>
          </cell>
          <cell r="J6305">
            <v>0</v>
          </cell>
          <cell r="K6305">
            <v>146983</v>
          </cell>
        </row>
        <row r="6306">
          <cell r="F6306">
            <v>0</v>
          </cell>
          <cell r="G6306">
            <v>0</v>
          </cell>
          <cell r="I6306">
            <v>0</v>
          </cell>
          <cell r="J6306">
            <v>0</v>
          </cell>
          <cell r="K6306">
            <v>19518</v>
          </cell>
        </row>
        <row r="6307">
          <cell r="F6307">
            <v>0</v>
          </cell>
          <cell r="G6307">
            <v>0</v>
          </cell>
          <cell r="I6307">
            <v>0</v>
          </cell>
          <cell r="J6307">
            <v>0</v>
          </cell>
          <cell r="K6307">
            <v>1951</v>
          </cell>
        </row>
        <row r="6308">
          <cell r="F6308">
            <v>0</v>
          </cell>
          <cell r="G6308">
            <v>0</v>
          </cell>
          <cell r="I6308">
            <v>0</v>
          </cell>
          <cell r="J6308">
            <v>0</v>
          </cell>
          <cell r="K6308">
            <v>148678</v>
          </cell>
        </row>
        <row r="6309">
          <cell r="F6309">
            <v>0</v>
          </cell>
          <cell r="G6309">
            <v>0</v>
          </cell>
          <cell r="I6309">
            <v>0</v>
          </cell>
          <cell r="J6309">
            <v>0</v>
          </cell>
          <cell r="K6309">
            <v>249470</v>
          </cell>
        </row>
        <row r="6310">
          <cell r="F6310">
            <v>0</v>
          </cell>
          <cell r="G6310">
            <v>0</v>
          </cell>
          <cell r="I6310">
            <v>0</v>
          </cell>
          <cell r="J6310">
            <v>0</v>
          </cell>
          <cell r="K6310">
            <v>28577</v>
          </cell>
        </row>
        <row r="6311">
          <cell r="F6311">
            <v>0</v>
          </cell>
          <cell r="G6311">
            <v>0</v>
          </cell>
          <cell r="I6311">
            <v>0</v>
          </cell>
          <cell r="J6311">
            <v>0</v>
          </cell>
          <cell r="K6311">
            <v>20487</v>
          </cell>
        </row>
        <row r="6312">
          <cell r="F6312">
            <v>0</v>
          </cell>
          <cell r="G6312">
            <v>0</v>
          </cell>
          <cell r="I6312">
            <v>0</v>
          </cell>
          <cell r="J6312">
            <v>0</v>
          </cell>
          <cell r="K6312">
            <v>176722</v>
          </cell>
        </row>
        <row r="6313">
          <cell r="F6313">
            <v>0</v>
          </cell>
          <cell r="G6313">
            <v>0</v>
          </cell>
          <cell r="I6313">
            <v>0</v>
          </cell>
          <cell r="J6313">
            <v>0</v>
          </cell>
          <cell r="K6313">
            <v>92618</v>
          </cell>
        </row>
        <row r="6314">
          <cell r="F6314">
            <v>0</v>
          </cell>
          <cell r="G6314">
            <v>0</v>
          </cell>
          <cell r="I6314">
            <v>0</v>
          </cell>
          <cell r="J6314">
            <v>0</v>
          </cell>
          <cell r="K6314">
            <v>30913</v>
          </cell>
        </row>
        <row r="6315">
          <cell r="F6315">
            <v>0</v>
          </cell>
          <cell r="G6315">
            <v>0</v>
          </cell>
          <cell r="I6315">
            <v>0</v>
          </cell>
          <cell r="J6315">
            <v>0</v>
          </cell>
          <cell r="K6315">
            <v>26752</v>
          </cell>
        </row>
        <row r="6316">
          <cell r="F6316">
            <v>0</v>
          </cell>
          <cell r="G6316">
            <v>0</v>
          </cell>
          <cell r="I6316">
            <v>0</v>
          </cell>
          <cell r="J6316">
            <v>0</v>
          </cell>
          <cell r="K6316">
            <v>30015</v>
          </cell>
        </row>
        <row r="6317">
          <cell r="F6317">
            <v>0</v>
          </cell>
          <cell r="G6317">
            <v>0</v>
          </cell>
          <cell r="I6317">
            <v>0</v>
          </cell>
          <cell r="J6317">
            <v>0</v>
          </cell>
          <cell r="K6317">
            <v>29939</v>
          </cell>
        </row>
        <row r="6318">
          <cell r="F6318">
            <v>0</v>
          </cell>
          <cell r="G6318">
            <v>0</v>
          </cell>
          <cell r="I6318">
            <v>0</v>
          </cell>
          <cell r="J6318">
            <v>0</v>
          </cell>
          <cell r="K6318">
            <v>68009</v>
          </cell>
        </row>
        <row r="6319">
          <cell r="F6319">
            <v>0</v>
          </cell>
          <cell r="G6319">
            <v>0</v>
          </cell>
          <cell r="I6319">
            <v>0</v>
          </cell>
          <cell r="J6319">
            <v>0</v>
          </cell>
          <cell r="K6319">
            <v>997</v>
          </cell>
        </row>
        <row r="6320">
          <cell r="F6320">
            <v>0</v>
          </cell>
          <cell r="G6320">
            <v>0</v>
          </cell>
          <cell r="I6320">
            <v>0</v>
          </cell>
          <cell r="J6320">
            <v>0</v>
          </cell>
          <cell r="K6320">
            <v>16566</v>
          </cell>
        </row>
        <row r="6321">
          <cell r="F6321">
            <v>0</v>
          </cell>
          <cell r="G6321">
            <v>0</v>
          </cell>
          <cell r="I6321">
            <v>0</v>
          </cell>
          <cell r="J6321">
            <v>0</v>
          </cell>
          <cell r="K6321">
            <v>110</v>
          </cell>
        </row>
        <row r="6322">
          <cell r="F6322">
            <v>0</v>
          </cell>
          <cell r="G6322">
            <v>0</v>
          </cell>
          <cell r="I6322">
            <v>0</v>
          </cell>
          <cell r="J6322">
            <v>0</v>
          </cell>
          <cell r="K6322">
            <v>60162</v>
          </cell>
        </row>
        <row r="6323">
          <cell r="F6323">
            <v>0</v>
          </cell>
          <cell r="G6323">
            <v>0</v>
          </cell>
          <cell r="I6323">
            <v>0</v>
          </cell>
          <cell r="J6323">
            <v>0</v>
          </cell>
          <cell r="K6323">
            <v>4350</v>
          </cell>
        </row>
        <row r="6324">
          <cell r="F6324">
            <v>0</v>
          </cell>
          <cell r="G6324">
            <v>0</v>
          </cell>
          <cell r="I6324">
            <v>0</v>
          </cell>
          <cell r="J6324">
            <v>0</v>
          </cell>
          <cell r="K6324">
            <v>16923</v>
          </cell>
        </row>
        <row r="6325">
          <cell r="F6325">
            <v>0</v>
          </cell>
          <cell r="G6325">
            <v>0</v>
          </cell>
          <cell r="I6325">
            <v>0</v>
          </cell>
          <cell r="J6325">
            <v>0</v>
          </cell>
          <cell r="K6325">
            <v>57</v>
          </cell>
        </row>
        <row r="6326">
          <cell r="F6326">
            <v>0</v>
          </cell>
          <cell r="G6326">
            <v>0</v>
          </cell>
          <cell r="I6326">
            <v>0</v>
          </cell>
          <cell r="J6326">
            <v>0</v>
          </cell>
          <cell r="K6326">
            <v>7468</v>
          </cell>
        </row>
        <row r="6327">
          <cell r="F6327">
            <v>0</v>
          </cell>
          <cell r="G6327">
            <v>0</v>
          </cell>
          <cell r="I6327">
            <v>0</v>
          </cell>
          <cell r="J6327">
            <v>0</v>
          </cell>
          <cell r="K6327">
            <v>78665</v>
          </cell>
        </row>
        <row r="6328">
          <cell r="F6328">
            <v>0</v>
          </cell>
          <cell r="G6328">
            <v>0</v>
          </cell>
          <cell r="I6328">
            <v>0</v>
          </cell>
          <cell r="J6328">
            <v>0</v>
          </cell>
          <cell r="K6328">
            <v>128581</v>
          </cell>
        </row>
        <row r="6329">
          <cell r="F6329">
            <v>0</v>
          </cell>
          <cell r="G6329">
            <v>0</v>
          </cell>
          <cell r="I6329">
            <v>0</v>
          </cell>
          <cell r="J6329">
            <v>0</v>
          </cell>
          <cell r="K6329">
            <v>1500</v>
          </cell>
        </row>
        <row r="6330">
          <cell r="F6330">
            <v>0</v>
          </cell>
          <cell r="G6330">
            <v>0</v>
          </cell>
          <cell r="I6330">
            <v>0</v>
          </cell>
          <cell r="J6330">
            <v>0</v>
          </cell>
          <cell r="K6330">
            <v>98584</v>
          </cell>
        </row>
        <row r="6331">
          <cell r="F6331">
            <v>0</v>
          </cell>
          <cell r="G6331">
            <v>0</v>
          </cell>
          <cell r="I6331">
            <v>0</v>
          </cell>
          <cell r="J6331">
            <v>0</v>
          </cell>
          <cell r="K6331">
            <v>290982</v>
          </cell>
        </row>
        <row r="6332">
          <cell r="F6332">
            <v>0</v>
          </cell>
          <cell r="G6332">
            <v>0</v>
          </cell>
          <cell r="I6332">
            <v>0</v>
          </cell>
          <cell r="J6332">
            <v>0</v>
          </cell>
          <cell r="K6332">
            <v>7929</v>
          </cell>
        </row>
        <row r="6333">
          <cell r="F6333">
            <v>0</v>
          </cell>
          <cell r="G6333">
            <v>0</v>
          </cell>
          <cell r="I6333">
            <v>0</v>
          </cell>
          <cell r="J6333">
            <v>0</v>
          </cell>
          <cell r="K6333">
            <v>17779</v>
          </cell>
        </row>
        <row r="6334">
          <cell r="F6334">
            <v>0</v>
          </cell>
          <cell r="G6334">
            <v>0</v>
          </cell>
          <cell r="I6334">
            <v>0</v>
          </cell>
          <cell r="J6334">
            <v>0</v>
          </cell>
          <cell r="K6334">
            <v>46289</v>
          </cell>
        </row>
        <row r="6335">
          <cell r="F6335">
            <v>0</v>
          </cell>
          <cell r="G6335">
            <v>0</v>
          </cell>
          <cell r="I6335">
            <v>0</v>
          </cell>
          <cell r="J6335">
            <v>0</v>
          </cell>
          <cell r="K6335">
            <v>13616</v>
          </cell>
        </row>
        <row r="6336">
          <cell r="F6336">
            <v>0</v>
          </cell>
          <cell r="G6336">
            <v>0</v>
          </cell>
          <cell r="I6336">
            <v>0</v>
          </cell>
          <cell r="J6336">
            <v>0</v>
          </cell>
          <cell r="K6336">
            <v>18408</v>
          </cell>
        </row>
        <row r="6337">
          <cell r="F6337">
            <v>0</v>
          </cell>
          <cell r="G6337">
            <v>0</v>
          </cell>
          <cell r="I6337">
            <v>0</v>
          </cell>
          <cell r="J6337">
            <v>0</v>
          </cell>
          <cell r="K6337">
            <v>265565</v>
          </cell>
        </row>
        <row r="6338">
          <cell r="F6338">
            <v>0</v>
          </cell>
          <cell r="G6338">
            <v>0</v>
          </cell>
          <cell r="I6338">
            <v>0</v>
          </cell>
          <cell r="J6338">
            <v>0</v>
          </cell>
          <cell r="K6338">
            <v>0</v>
          </cell>
        </row>
        <row r="6339">
          <cell r="F6339">
            <v>0</v>
          </cell>
          <cell r="G6339">
            <v>0</v>
          </cell>
          <cell r="I6339">
            <v>0</v>
          </cell>
          <cell r="J6339">
            <v>0</v>
          </cell>
          <cell r="K6339">
            <v>0</v>
          </cell>
        </row>
        <row r="6340">
          <cell r="F6340">
            <v>0</v>
          </cell>
          <cell r="G6340">
            <v>0</v>
          </cell>
          <cell r="I6340">
            <v>0</v>
          </cell>
          <cell r="J6340">
            <v>0</v>
          </cell>
          <cell r="K6340">
            <v>0</v>
          </cell>
        </row>
        <row r="6341">
          <cell r="F6341">
            <v>0</v>
          </cell>
          <cell r="G6341">
            <v>0</v>
          </cell>
          <cell r="I6341">
            <v>0</v>
          </cell>
          <cell r="J6341">
            <v>0</v>
          </cell>
          <cell r="K6341">
            <v>0</v>
          </cell>
        </row>
        <row r="6342">
          <cell r="F6342">
            <v>0</v>
          </cell>
          <cell r="G6342">
            <v>0</v>
          </cell>
          <cell r="I6342">
            <v>0</v>
          </cell>
          <cell r="J6342">
            <v>0</v>
          </cell>
          <cell r="K6342">
            <v>0</v>
          </cell>
        </row>
        <row r="6343">
          <cell r="F6343">
            <v>0</v>
          </cell>
          <cell r="G6343">
            <v>0</v>
          </cell>
          <cell r="I6343">
            <v>0</v>
          </cell>
          <cell r="J6343">
            <v>0</v>
          </cell>
          <cell r="K6343">
            <v>0</v>
          </cell>
        </row>
        <row r="6344">
          <cell r="F6344">
            <v>0</v>
          </cell>
          <cell r="G6344">
            <v>0</v>
          </cell>
          <cell r="I6344">
            <v>0</v>
          </cell>
          <cell r="J6344">
            <v>0</v>
          </cell>
          <cell r="K6344">
            <v>0</v>
          </cell>
        </row>
        <row r="6345">
          <cell r="F6345">
            <v>0</v>
          </cell>
          <cell r="G6345">
            <v>0</v>
          </cell>
          <cell r="I6345">
            <v>0</v>
          </cell>
          <cell r="J6345">
            <v>0</v>
          </cell>
          <cell r="K6345">
            <v>0</v>
          </cell>
        </row>
        <row r="6346">
          <cell r="F6346">
            <v>0</v>
          </cell>
          <cell r="G6346">
            <v>0</v>
          </cell>
          <cell r="I6346">
            <v>0</v>
          </cell>
          <cell r="J6346">
            <v>0</v>
          </cell>
          <cell r="K6346">
            <v>0</v>
          </cell>
        </row>
        <row r="6347">
          <cell r="F6347">
            <v>0</v>
          </cell>
          <cell r="G6347">
            <v>0</v>
          </cell>
          <cell r="I6347">
            <v>0</v>
          </cell>
          <cell r="J6347">
            <v>0</v>
          </cell>
          <cell r="K6347">
            <v>0</v>
          </cell>
        </row>
        <row r="6348">
          <cell r="F6348">
            <v>0</v>
          </cell>
          <cell r="G6348">
            <v>0</v>
          </cell>
          <cell r="I6348">
            <v>0</v>
          </cell>
          <cell r="J6348">
            <v>0</v>
          </cell>
          <cell r="K6348">
            <v>0</v>
          </cell>
        </row>
        <row r="6349">
          <cell r="F6349">
            <v>0</v>
          </cell>
          <cell r="G6349">
            <v>0</v>
          </cell>
          <cell r="I6349">
            <v>0</v>
          </cell>
          <cell r="J6349">
            <v>0</v>
          </cell>
          <cell r="K6349">
            <v>0</v>
          </cell>
        </row>
        <row r="6350">
          <cell r="F6350">
            <v>0</v>
          </cell>
          <cell r="G6350">
            <v>0</v>
          </cell>
          <cell r="I6350">
            <v>0</v>
          </cell>
          <cell r="J6350">
            <v>0</v>
          </cell>
          <cell r="K6350">
            <v>0</v>
          </cell>
        </row>
        <row r="6351">
          <cell r="F6351">
            <v>0</v>
          </cell>
          <cell r="G6351">
            <v>0</v>
          </cell>
          <cell r="I6351">
            <v>0</v>
          </cell>
          <cell r="J6351">
            <v>0</v>
          </cell>
          <cell r="K6351">
            <v>0</v>
          </cell>
        </row>
        <row r="6352">
          <cell r="F6352">
            <v>0</v>
          </cell>
          <cell r="G6352">
            <v>0</v>
          </cell>
          <cell r="I6352">
            <v>0</v>
          </cell>
          <cell r="J6352">
            <v>0</v>
          </cell>
          <cell r="K6352">
            <v>0</v>
          </cell>
        </row>
        <row r="6353">
          <cell r="F6353">
            <v>0</v>
          </cell>
          <cell r="G6353">
            <v>0</v>
          </cell>
          <cell r="I6353">
            <v>0</v>
          </cell>
          <cell r="J6353">
            <v>0</v>
          </cell>
          <cell r="K6353">
            <v>0</v>
          </cell>
        </row>
        <row r="6354">
          <cell r="F6354">
            <v>0</v>
          </cell>
          <cell r="G6354">
            <v>0</v>
          </cell>
          <cell r="I6354">
            <v>0</v>
          </cell>
          <cell r="J6354">
            <v>0</v>
          </cell>
          <cell r="K6354">
            <v>0</v>
          </cell>
        </row>
        <row r="6355">
          <cell r="F6355">
            <v>0</v>
          </cell>
          <cell r="G6355">
            <v>0</v>
          </cell>
          <cell r="I6355">
            <v>0</v>
          </cell>
          <cell r="J6355">
            <v>0</v>
          </cell>
          <cell r="K6355">
            <v>0</v>
          </cell>
        </row>
        <row r="6356">
          <cell r="F6356">
            <v>0</v>
          </cell>
          <cell r="G6356">
            <v>0</v>
          </cell>
          <cell r="I6356">
            <v>0</v>
          </cell>
          <cell r="J6356">
            <v>0</v>
          </cell>
          <cell r="K6356">
            <v>0</v>
          </cell>
        </row>
        <row r="6357">
          <cell r="F6357">
            <v>0</v>
          </cell>
          <cell r="G6357">
            <v>0</v>
          </cell>
          <cell r="I6357">
            <v>0</v>
          </cell>
          <cell r="J6357">
            <v>0</v>
          </cell>
          <cell r="K6357">
            <v>16071</v>
          </cell>
        </row>
        <row r="6358">
          <cell r="F6358">
            <v>0</v>
          </cell>
          <cell r="G6358">
            <v>0</v>
          </cell>
          <cell r="I6358">
            <v>0</v>
          </cell>
          <cell r="J6358">
            <v>0</v>
          </cell>
          <cell r="K6358">
            <v>52586</v>
          </cell>
        </row>
        <row r="6359">
          <cell r="F6359">
            <v>0</v>
          </cell>
          <cell r="G6359">
            <v>0</v>
          </cell>
          <cell r="I6359">
            <v>0</v>
          </cell>
          <cell r="J6359">
            <v>0</v>
          </cell>
          <cell r="K6359">
            <v>226411</v>
          </cell>
        </row>
        <row r="6360">
          <cell r="F6360">
            <v>0</v>
          </cell>
          <cell r="G6360">
            <v>0</v>
          </cell>
          <cell r="I6360">
            <v>0</v>
          </cell>
          <cell r="J6360">
            <v>0</v>
          </cell>
          <cell r="K6360">
            <v>68061</v>
          </cell>
        </row>
        <row r="6361">
          <cell r="F6361">
            <v>39753378.509999983</v>
          </cell>
          <cell r="G6361">
            <v>0</v>
          </cell>
          <cell r="I6361">
            <v>0</v>
          </cell>
          <cell r="J6361">
            <v>39753378.509999983</v>
          </cell>
          <cell r="K6361">
            <v>31731760</v>
          </cell>
        </row>
        <row r="6362">
          <cell r="F6362">
            <v>0</v>
          </cell>
          <cell r="G6362">
            <v>0</v>
          </cell>
          <cell r="I6362">
            <v>0</v>
          </cell>
          <cell r="J6362">
            <v>0</v>
          </cell>
          <cell r="K6362">
            <v>9866</v>
          </cell>
        </row>
        <row r="6363">
          <cell r="F6363">
            <v>0</v>
          </cell>
          <cell r="G6363">
            <v>0</v>
          </cell>
          <cell r="I6363">
            <v>0</v>
          </cell>
          <cell r="J6363">
            <v>0</v>
          </cell>
          <cell r="K6363">
            <v>32</v>
          </cell>
        </row>
        <row r="6364">
          <cell r="F6364">
            <v>0</v>
          </cell>
          <cell r="G6364">
            <v>0</v>
          </cell>
          <cell r="I6364">
            <v>0</v>
          </cell>
          <cell r="J6364">
            <v>0</v>
          </cell>
          <cell r="K6364">
            <v>581</v>
          </cell>
        </row>
        <row r="6365">
          <cell r="F6365">
            <v>0</v>
          </cell>
          <cell r="G6365">
            <v>0</v>
          </cell>
          <cell r="I6365">
            <v>0</v>
          </cell>
          <cell r="J6365">
            <v>0</v>
          </cell>
          <cell r="K6365">
            <v>1920</v>
          </cell>
        </row>
        <row r="6366">
          <cell r="F6366">
            <v>0</v>
          </cell>
          <cell r="G6366">
            <v>0</v>
          </cell>
          <cell r="I6366">
            <v>0</v>
          </cell>
          <cell r="J6366">
            <v>0</v>
          </cell>
          <cell r="K6366">
            <v>-6064</v>
          </cell>
        </row>
        <row r="6367">
          <cell r="F6367">
            <v>0</v>
          </cell>
          <cell r="G6367">
            <v>0</v>
          </cell>
          <cell r="I6367">
            <v>0</v>
          </cell>
          <cell r="J6367">
            <v>0</v>
          </cell>
          <cell r="K6367">
            <v>6335</v>
          </cell>
        </row>
        <row r="6368">
          <cell r="F6368">
            <v>62054668.720000044</v>
          </cell>
          <cell r="G6368">
            <v>0</v>
          </cell>
          <cell r="I6368">
            <v>0</v>
          </cell>
          <cell r="J6368">
            <v>62054668.720000044</v>
          </cell>
          <cell r="K6368">
            <v>77711970</v>
          </cell>
        </row>
        <row r="6370">
          <cell r="F6370">
            <v>0</v>
          </cell>
          <cell r="G6370">
            <v>0</v>
          </cell>
          <cell r="I6370">
            <v>0</v>
          </cell>
          <cell r="J6370">
            <v>0</v>
          </cell>
          <cell r="K6370">
            <v>5940921</v>
          </cell>
        </row>
        <row r="6371">
          <cell r="F6371">
            <v>-14645750.689999999</v>
          </cell>
          <cell r="G6371">
            <v>0</v>
          </cell>
          <cell r="I6371">
            <v>0</v>
          </cell>
          <cell r="J6371">
            <v>-14645750.689999999</v>
          </cell>
          <cell r="K6371">
            <v>-5252691</v>
          </cell>
        </row>
        <row r="6372">
          <cell r="F6372">
            <v>0</v>
          </cell>
          <cell r="G6372">
            <v>0</v>
          </cell>
          <cell r="I6372">
            <v>0</v>
          </cell>
          <cell r="J6372">
            <v>0</v>
          </cell>
          <cell r="K6372">
            <v>-448699</v>
          </cell>
        </row>
        <row r="6373">
          <cell r="F6373">
            <v>-14645750.689999999</v>
          </cell>
          <cell r="G6373">
            <v>0</v>
          </cell>
          <cell r="I6373">
            <v>0</v>
          </cell>
          <cell r="J6373">
            <v>-14645750.689999999</v>
          </cell>
          <cell r="K6373">
            <v>239531</v>
          </cell>
        </row>
        <row r="6374">
          <cell r="F6374">
            <v>295310.65999999997</v>
          </cell>
          <cell r="G6374">
            <v>0</v>
          </cell>
          <cell r="I6374">
            <v>0</v>
          </cell>
          <cell r="J6374">
            <v>295310.65999999997</v>
          </cell>
          <cell r="K6374">
            <v>0</v>
          </cell>
        </row>
        <row r="6375">
          <cell r="F6375">
            <v>295310.65999999997</v>
          </cell>
          <cell r="G6375">
            <v>0</v>
          </cell>
          <cell r="I6375">
            <v>0</v>
          </cell>
          <cell r="J6375">
            <v>295310.65999999997</v>
          </cell>
          <cell r="K6375">
            <v>0</v>
          </cell>
        </row>
        <row r="6376">
          <cell r="F6376">
            <v>0</v>
          </cell>
          <cell r="G6376">
            <v>0</v>
          </cell>
          <cell r="I6376">
            <v>0</v>
          </cell>
          <cell r="J6376">
            <v>0</v>
          </cell>
          <cell r="K6376">
            <v>-18939000</v>
          </cell>
        </row>
        <row r="6377">
          <cell r="F6377">
            <v>-25694000</v>
          </cell>
          <cell r="G6377">
            <v>0</v>
          </cell>
          <cell r="I6377">
            <v>0</v>
          </cell>
          <cell r="J6377">
            <v>-25694000</v>
          </cell>
          <cell r="K6377">
            <v>0</v>
          </cell>
        </row>
        <row r="6378">
          <cell r="F6378">
            <v>-25694000</v>
          </cell>
          <cell r="G6378">
            <v>0</v>
          </cell>
          <cell r="I6378">
            <v>0</v>
          </cell>
          <cell r="J6378">
            <v>-25694000</v>
          </cell>
          <cell r="K6378">
            <v>-18939000</v>
          </cell>
        </row>
        <row r="6379">
          <cell r="F6379">
            <v>-40044440.030000001</v>
          </cell>
          <cell r="G6379">
            <v>0</v>
          </cell>
          <cell r="I6379">
            <v>0</v>
          </cell>
          <cell r="J6379">
            <v>-40044440.030000001</v>
          </cell>
          <cell r="K6379">
            <v>-18699469</v>
          </cell>
        </row>
        <row r="6381">
          <cell r="F6381">
            <v>468523.03</v>
          </cell>
          <cell r="G6381">
            <v>0</v>
          </cell>
          <cell r="I6381">
            <v>0</v>
          </cell>
          <cell r="J6381">
            <v>468523.03</v>
          </cell>
          <cell r="K6381">
            <v>44266</v>
          </cell>
        </row>
        <row r="6382">
          <cell r="F6382">
            <v>0</v>
          </cell>
          <cell r="G6382">
            <v>0</v>
          </cell>
          <cell r="I6382">
            <v>0</v>
          </cell>
          <cell r="J6382">
            <v>0</v>
          </cell>
          <cell r="K6382">
            <v>38625</v>
          </cell>
        </row>
        <row r="6383">
          <cell r="F6383">
            <v>468523.03</v>
          </cell>
          <cell r="G6383">
            <v>0</v>
          </cell>
          <cell r="I6383">
            <v>0</v>
          </cell>
          <cell r="J6383">
            <v>468523.03</v>
          </cell>
          <cell r="K6383">
            <v>82891</v>
          </cell>
        </row>
        <row r="6384">
          <cell r="F6384">
            <v>90050.31</v>
          </cell>
          <cell r="G6384">
            <v>0</v>
          </cell>
          <cell r="I6384">
            <v>0</v>
          </cell>
          <cell r="J6384">
            <v>90050.31</v>
          </cell>
          <cell r="K6384">
            <v>0</v>
          </cell>
        </row>
        <row r="6385">
          <cell r="F6385">
            <v>90050.31</v>
          </cell>
          <cell r="G6385">
            <v>0</v>
          </cell>
          <cell r="I6385">
            <v>0</v>
          </cell>
          <cell r="J6385">
            <v>90050.31</v>
          </cell>
          <cell r="K6385">
            <v>0</v>
          </cell>
        </row>
        <row r="6386">
          <cell r="F6386">
            <v>4214067.38</v>
          </cell>
          <cell r="G6386">
            <v>0</v>
          </cell>
          <cell r="I6386">
            <v>0</v>
          </cell>
          <cell r="J6386">
            <v>4214067.38</v>
          </cell>
          <cell r="K6386">
            <v>4781375</v>
          </cell>
        </row>
        <row r="6387">
          <cell r="F6387">
            <v>4214067.38</v>
          </cell>
          <cell r="G6387">
            <v>0</v>
          </cell>
          <cell r="I6387">
            <v>0</v>
          </cell>
          <cell r="J6387">
            <v>4214067.38</v>
          </cell>
          <cell r="K6387">
            <v>4781375</v>
          </cell>
        </row>
        <row r="6388">
          <cell r="F6388">
            <v>4772640.72</v>
          </cell>
          <cell r="G6388">
            <v>0</v>
          </cell>
          <cell r="I6388">
            <v>0</v>
          </cell>
          <cell r="J6388">
            <v>4772640.72</v>
          </cell>
          <cell r="K6388">
            <v>4864266</v>
          </cell>
        </row>
        <row r="6390">
          <cell r="F6390">
            <v>5786.82</v>
          </cell>
          <cell r="G6390">
            <v>0</v>
          </cell>
          <cell r="I6390">
            <v>0</v>
          </cell>
          <cell r="J6390">
            <v>5786.82</v>
          </cell>
          <cell r="K6390">
            <v>147734</v>
          </cell>
        </row>
        <row r="6391">
          <cell r="F6391">
            <v>5786.82</v>
          </cell>
          <cell r="G6391">
            <v>0</v>
          </cell>
          <cell r="I6391">
            <v>0</v>
          </cell>
          <cell r="J6391">
            <v>5786.82</v>
          </cell>
          <cell r="K6391">
            <v>147734</v>
          </cell>
        </row>
        <row r="6392">
          <cell r="F6392">
            <v>768968.7</v>
          </cell>
          <cell r="G6392">
            <v>0</v>
          </cell>
          <cell r="I6392">
            <v>0</v>
          </cell>
          <cell r="J6392">
            <v>768968.7</v>
          </cell>
          <cell r="K6392">
            <v>1531718</v>
          </cell>
        </row>
        <row r="6393">
          <cell r="F6393">
            <v>768968.7</v>
          </cell>
          <cell r="G6393">
            <v>0</v>
          </cell>
          <cell r="I6393">
            <v>0</v>
          </cell>
          <cell r="J6393">
            <v>768968.7</v>
          </cell>
          <cell r="K6393">
            <v>1531718</v>
          </cell>
        </row>
        <row r="6394">
          <cell r="F6394">
            <v>324.24</v>
          </cell>
          <cell r="G6394">
            <v>0</v>
          </cell>
          <cell r="I6394">
            <v>0</v>
          </cell>
          <cell r="J6394">
            <v>324.24</v>
          </cell>
          <cell r="K6394">
            <v>46</v>
          </cell>
        </row>
        <row r="6395">
          <cell r="F6395">
            <v>0</v>
          </cell>
          <cell r="G6395">
            <v>0</v>
          </cell>
          <cell r="I6395">
            <v>0</v>
          </cell>
          <cell r="J6395">
            <v>0</v>
          </cell>
          <cell r="K6395">
            <v>234</v>
          </cell>
        </row>
        <row r="6396">
          <cell r="F6396">
            <v>324.24</v>
          </cell>
          <cell r="G6396">
            <v>0</v>
          </cell>
          <cell r="I6396">
            <v>0</v>
          </cell>
          <cell r="J6396">
            <v>324.24</v>
          </cell>
          <cell r="K6396">
            <v>280</v>
          </cell>
        </row>
        <row r="6397">
          <cell r="F6397">
            <v>23997.759999999998</v>
          </cell>
          <cell r="G6397">
            <v>0</v>
          </cell>
          <cell r="I6397">
            <v>0</v>
          </cell>
          <cell r="J6397">
            <v>23997.759999999998</v>
          </cell>
          <cell r="K6397">
            <v>33665</v>
          </cell>
        </row>
        <row r="6398">
          <cell r="F6398">
            <v>23997.759999999998</v>
          </cell>
          <cell r="G6398">
            <v>0</v>
          </cell>
          <cell r="I6398">
            <v>0</v>
          </cell>
          <cell r="J6398">
            <v>23997.759999999998</v>
          </cell>
          <cell r="K6398">
            <v>33665</v>
          </cell>
        </row>
        <row r="6399">
          <cell r="F6399">
            <v>151582.99</v>
          </cell>
          <cell r="G6399">
            <v>0</v>
          </cell>
          <cell r="I6399">
            <v>0</v>
          </cell>
          <cell r="J6399">
            <v>151582.99</v>
          </cell>
          <cell r="K6399">
            <v>130614</v>
          </cell>
        </row>
        <row r="6400">
          <cell r="F6400">
            <v>151582.99</v>
          </cell>
          <cell r="G6400">
            <v>0</v>
          </cell>
          <cell r="I6400">
            <v>0</v>
          </cell>
          <cell r="J6400">
            <v>151582.99</v>
          </cell>
          <cell r="K6400">
            <v>130614</v>
          </cell>
        </row>
        <row r="6401">
          <cell r="F6401">
            <v>35087.82</v>
          </cell>
          <cell r="G6401">
            <v>0</v>
          </cell>
          <cell r="I6401">
            <v>0</v>
          </cell>
          <cell r="J6401">
            <v>35087.82</v>
          </cell>
          <cell r="K6401">
            <v>24740</v>
          </cell>
        </row>
        <row r="6402">
          <cell r="F6402">
            <v>35087.82</v>
          </cell>
          <cell r="G6402">
            <v>0</v>
          </cell>
          <cell r="I6402">
            <v>0</v>
          </cell>
          <cell r="J6402">
            <v>35087.82</v>
          </cell>
          <cell r="K6402">
            <v>24740</v>
          </cell>
        </row>
        <row r="6403">
          <cell r="F6403">
            <v>1785062.11</v>
          </cell>
          <cell r="G6403">
            <v>0</v>
          </cell>
          <cell r="I6403">
            <v>0</v>
          </cell>
          <cell r="J6403">
            <v>1785062.11</v>
          </cell>
          <cell r="K6403">
            <v>1896676</v>
          </cell>
        </row>
        <row r="6404">
          <cell r="F6404">
            <v>0</v>
          </cell>
          <cell r="G6404">
            <v>0</v>
          </cell>
          <cell r="I6404">
            <v>0</v>
          </cell>
          <cell r="J6404">
            <v>0</v>
          </cell>
          <cell r="K6404">
            <v>130624</v>
          </cell>
        </row>
        <row r="6405">
          <cell r="F6405">
            <v>0</v>
          </cell>
          <cell r="G6405">
            <v>0</v>
          </cell>
          <cell r="I6405">
            <v>0</v>
          </cell>
          <cell r="J6405">
            <v>0</v>
          </cell>
          <cell r="K6405">
            <v>62859</v>
          </cell>
        </row>
        <row r="6406">
          <cell r="F6406">
            <v>0</v>
          </cell>
          <cell r="G6406">
            <v>0</v>
          </cell>
          <cell r="I6406">
            <v>0</v>
          </cell>
          <cell r="J6406">
            <v>0</v>
          </cell>
          <cell r="K6406">
            <v>16215</v>
          </cell>
        </row>
        <row r="6407">
          <cell r="F6407">
            <v>0</v>
          </cell>
          <cell r="G6407">
            <v>0</v>
          </cell>
          <cell r="I6407">
            <v>0</v>
          </cell>
          <cell r="J6407">
            <v>0</v>
          </cell>
          <cell r="K6407">
            <v>194174</v>
          </cell>
        </row>
        <row r="6408">
          <cell r="F6408">
            <v>0</v>
          </cell>
          <cell r="G6408">
            <v>0</v>
          </cell>
          <cell r="I6408">
            <v>0</v>
          </cell>
          <cell r="J6408">
            <v>0</v>
          </cell>
          <cell r="K6408">
            <v>145470</v>
          </cell>
        </row>
        <row r="6409">
          <cell r="F6409">
            <v>0</v>
          </cell>
          <cell r="G6409">
            <v>0</v>
          </cell>
          <cell r="I6409">
            <v>0</v>
          </cell>
          <cell r="J6409">
            <v>0</v>
          </cell>
          <cell r="K6409">
            <v>297911</v>
          </cell>
        </row>
        <row r="6410">
          <cell r="F6410">
            <v>0</v>
          </cell>
          <cell r="G6410">
            <v>0</v>
          </cell>
          <cell r="I6410">
            <v>0</v>
          </cell>
          <cell r="J6410">
            <v>0</v>
          </cell>
          <cell r="K6410">
            <v>178113</v>
          </cell>
        </row>
        <row r="6411">
          <cell r="F6411">
            <v>0</v>
          </cell>
          <cell r="G6411">
            <v>0</v>
          </cell>
          <cell r="I6411">
            <v>0</v>
          </cell>
          <cell r="J6411">
            <v>0</v>
          </cell>
          <cell r="K6411">
            <v>30029</v>
          </cell>
        </row>
        <row r="6412">
          <cell r="F6412">
            <v>0</v>
          </cell>
          <cell r="G6412">
            <v>0</v>
          </cell>
          <cell r="I6412">
            <v>0</v>
          </cell>
          <cell r="J6412">
            <v>0</v>
          </cell>
          <cell r="K6412">
            <v>71332</v>
          </cell>
        </row>
        <row r="6413">
          <cell r="F6413">
            <v>0</v>
          </cell>
          <cell r="G6413">
            <v>0</v>
          </cell>
          <cell r="I6413">
            <v>0</v>
          </cell>
          <cell r="J6413">
            <v>0</v>
          </cell>
          <cell r="K6413">
            <v>2606</v>
          </cell>
        </row>
        <row r="6414">
          <cell r="F6414">
            <v>0</v>
          </cell>
          <cell r="G6414">
            <v>0</v>
          </cell>
          <cell r="I6414">
            <v>0</v>
          </cell>
          <cell r="J6414">
            <v>0</v>
          </cell>
          <cell r="K6414">
            <v>49456</v>
          </cell>
        </row>
        <row r="6415">
          <cell r="F6415">
            <v>0</v>
          </cell>
          <cell r="G6415">
            <v>0</v>
          </cell>
          <cell r="I6415">
            <v>0</v>
          </cell>
          <cell r="J6415">
            <v>0</v>
          </cell>
          <cell r="K6415">
            <v>6146</v>
          </cell>
        </row>
        <row r="6416">
          <cell r="F6416">
            <v>1785062.11</v>
          </cell>
          <cell r="G6416">
            <v>0</v>
          </cell>
          <cell r="I6416">
            <v>0</v>
          </cell>
          <cell r="J6416">
            <v>1785062.11</v>
          </cell>
          <cell r="K6416">
            <v>3081611</v>
          </cell>
        </row>
        <row r="6417">
          <cell r="F6417">
            <v>2770810.44</v>
          </cell>
          <cell r="G6417">
            <v>0</v>
          </cell>
          <cell r="I6417">
            <v>0</v>
          </cell>
          <cell r="J6417">
            <v>2770810.44</v>
          </cell>
          <cell r="K6417">
            <v>4950362</v>
          </cell>
        </row>
        <row r="6419">
          <cell r="F6419">
            <v>0</v>
          </cell>
          <cell r="G6419">
            <v>0</v>
          </cell>
          <cell r="I6419">
            <v>0</v>
          </cell>
          <cell r="J6419">
            <v>0</v>
          </cell>
          <cell r="K6419">
            <v>-697668</v>
          </cell>
        </row>
        <row r="6420">
          <cell r="F6420">
            <v>0</v>
          </cell>
          <cell r="G6420">
            <v>0</v>
          </cell>
          <cell r="I6420">
            <v>0</v>
          </cell>
          <cell r="J6420">
            <v>0</v>
          </cell>
          <cell r="K6420">
            <v>-95901</v>
          </cell>
        </row>
        <row r="6421">
          <cell r="F6421">
            <v>-32108.65</v>
          </cell>
          <cell r="G6421">
            <v>0</v>
          </cell>
          <cell r="I6421">
            <v>0</v>
          </cell>
          <cell r="J6421">
            <v>-32108.65</v>
          </cell>
          <cell r="K6421">
            <v>-10765</v>
          </cell>
        </row>
        <row r="6422">
          <cell r="F6422">
            <v>-534076.30000000005</v>
          </cell>
          <cell r="G6422">
            <v>0</v>
          </cell>
          <cell r="I6422">
            <v>0</v>
          </cell>
          <cell r="J6422">
            <v>-534076.30000000005</v>
          </cell>
          <cell r="K6422">
            <v>-358472</v>
          </cell>
        </row>
        <row r="6423">
          <cell r="F6423">
            <v>-566184.94999999995</v>
          </cell>
          <cell r="G6423">
            <v>0</v>
          </cell>
          <cell r="I6423">
            <v>0</v>
          </cell>
          <cell r="J6423">
            <v>-566184.94999999995</v>
          </cell>
          <cell r="K6423">
            <v>-1162806</v>
          </cell>
        </row>
        <row r="6424">
          <cell r="F6424">
            <v>0</v>
          </cell>
          <cell r="G6424">
            <v>0</v>
          </cell>
          <cell r="I6424">
            <v>0</v>
          </cell>
          <cell r="J6424">
            <v>0</v>
          </cell>
          <cell r="K6424">
            <v>-64673</v>
          </cell>
        </row>
        <row r="6425">
          <cell r="F6425">
            <v>0</v>
          </cell>
          <cell r="G6425">
            <v>0</v>
          </cell>
          <cell r="I6425">
            <v>0</v>
          </cell>
          <cell r="J6425">
            <v>0</v>
          </cell>
          <cell r="K6425">
            <v>-5651</v>
          </cell>
        </row>
        <row r="6426">
          <cell r="F6426">
            <v>-3175.19</v>
          </cell>
          <cell r="G6426">
            <v>0</v>
          </cell>
          <cell r="I6426">
            <v>0</v>
          </cell>
          <cell r="J6426">
            <v>-3175.19</v>
          </cell>
          <cell r="K6426">
            <v>-280</v>
          </cell>
        </row>
        <row r="6427">
          <cell r="F6427">
            <v>-51584.13</v>
          </cell>
          <cell r="G6427">
            <v>0</v>
          </cell>
          <cell r="I6427">
            <v>0</v>
          </cell>
          <cell r="J6427">
            <v>-51584.13</v>
          </cell>
          <cell r="K6427">
            <v>-37501</v>
          </cell>
        </row>
        <row r="6428">
          <cell r="F6428">
            <v>-54759.32</v>
          </cell>
          <cell r="G6428">
            <v>0</v>
          </cell>
          <cell r="I6428">
            <v>0</v>
          </cell>
          <cell r="J6428">
            <v>-54759.32</v>
          </cell>
          <cell r="K6428">
            <v>-108105</v>
          </cell>
        </row>
        <row r="6429">
          <cell r="F6429">
            <v>0</v>
          </cell>
          <cell r="G6429">
            <v>0</v>
          </cell>
          <cell r="I6429">
            <v>0</v>
          </cell>
          <cell r="J6429">
            <v>0</v>
          </cell>
          <cell r="K6429">
            <v>-89369</v>
          </cell>
        </row>
        <row r="6430">
          <cell r="F6430">
            <v>0</v>
          </cell>
          <cell r="G6430">
            <v>0</v>
          </cell>
          <cell r="I6430">
            <v>0</v>
          </cell>
          <cell r="J6430">
            <v>0</v>
          </cell>
          <cell r="K6430">
            <v>-586</v>
          </cell>
        </row>
        <row r="6431">
          <cell r="F6431">
            <v>-9092.25</v>
          </cell>
          <cell r="G6431">
            <v>0</v>
          </cell>
          <cell r="I6431">
            <v>0</v>
          </cell>
          <cell r="J6431">
            <v>-9092.25</v>
          </cell>
          <cell r="K6431">
            <v>0</v>
          </cell>
        </row>
        <row r="6432">
          <cell r="F6432">
            <v>-93414.64</v>
          </cell>
          <cell r="G6432">
            <v>0</v>
          </cell>
          <cell r="I6432">
            <v>0</v>
          </cell>
          <cell r="J6432">
            <v>-93414.64</v>
          </cell>
          <cell r="K6432">
            <v>-49373</v>
          </cell>
        </row>
        <row r="6433">
          <cell r="F6433">
            <v>-102506.89</v>
          </cell>
          <cell r="G6433">
            <v>0</v>
          </cell>
          <cell r="I6433">
            <v>0</v>
          </cell>
          <cell r="J6433">
            <v>-102506.89</v>
          </cell>
          <cell r="K6433">
            <v>-139328</v>
          </cell>
        </row>
        <row r="6434">
          <cell r="F6434">
            <v>0</v>
          </cell>
          <cell r="G6434">
            <v>0</v>
          </cell>
          <cell r="I6434">
            <v>0</v>
          </cell>
          <cell r="J6434">
            <v>0</v>
          </cell>
          <cell r="K6434">
            <v>-53609</v>
          </cell>
        </row>
        <row r="6435">
          <cell r="F6435">
            <v>0</v>
          </cell>
          <cell r="G6435">
            <v>0</v>
          </cell>
          <cell r="I6435">
            <v>0</v>
          </cell>
          <cell r="J6435">
            <v>0</v>
          </cell>
          <cell r="K6435">
            <v>-637</v>
          </cell>
        </row>
        <row r="6436">
          <cell r="F6436">
            <v>-2653.47</v>
          </cell>
          <cell r="G6436">
            <v>0</v>
          </cell>
          <cell r="I6436">
            <v>0</v>
          </cell>
          <cell r="J6436">
            <v>-2653.47</v>
          </cell>
          <cell r="K6436">
            <v>0</v>
          </cell>
        </row>
        <row r="6437">
          <cell r="F6437">
            <v>-45234.02</v>
          </cell>
          <cell r="G6437">
            <v>0</v>
          </cell>
          <cell r="I6437">
            <v>0</v>
          </cell>
          <cell r="J6437">
            <v>-45234.02</v>
          </cell>
          <cell r="K6437">
            <v>-31265</v>
          </cell>
        </row>
        <row r="6438">
          <cell r="F6438">
            <v>-47887.49</v>
          </cell>
          <cell r="G6438">
            <v>0</v>
          </cell>
          <cell r="I6438">
            <v>0</v>
          </cell>
          <cell r="J6438">
            <v>-47887.49</v>
          </cell>
          <cell r="K6438">
            <v>-85511</v>
          </cell>
        </row>
        <row r="6439">
          <cell r="F6439">
            <v>-354027.75</v>
          </cell>
          <cell r="G6439">
            <v>0</v>
          </cell>
          <cell r="I6439">
            <v>0</v>
          </cell>
          <cell r="J6439">
            <v>-354027.75</v>
          </cell>
          <cell r="K6439">
            <v>-78753</v>
          </cell>
        </row>
        <row r="6440">
          <cell r="F6440">
            <v>-588115.18999999994</v>
          </cell>
          <cell r="G6440">
            <v>0</v>
          </cell>
          <cell r="I6440">
            <v>0</v>
          </cell>
          <cell r="J6440">
            <v>-588115.18999999994</v>
          </cell>
          <cell r="K6440">
            <v>0</v>
          </cell>
        </row>
        <row r="6441">
          <cell r="F6441">
            <v>0</v>
          </cell>
          <cell r="G6441">
            <v>0</v>
          </cell>
          <cell r="I6441">
            <v>0</v>
          </cell>
          <cell r="J6441">
            <v>0</v>
          </cell>
          <cell r="K6441">
            <v>-296516</v>
          </cell>
        </row>
        <row r="6442">
          <cell r="F6442">
            <v>-942142.94</v>
          </cell>
          <cell r="G6442">
            <v>0</v>
          </cell>
          <cell r="I6442">
            <v>0</v>
          </cell>
          <cell r="J6442">
            <v>-942142.94</v>
          </cell>
          <cell r="K6442">
            <v>-375269</v>
          </cell>
        </row>
        <row r="6443">
          <cell r="F6443">
            <v>-1713481.59</v>
          </cell>
          <cell r="G6443">
            <v>0</v>
          </cell>
          <cell r="I6443">
            <v>0</v>
          </cell>
          <cell r="J6443">
            <v>-1713481.59</v>
          </cell>
          <cell r="K6443">
            <v>-1871019</v>
          </cell>
        </row>
        <row r="6445">
          <cell r="F6445">
            <v>1874.29</v>
          </cell>
          <cell r="G6445">
            <v>0</v>
          </cell>
          <cell r="I6445">
            <v>0</v>
          </cell>
          <cell r="J6445">
            <v>1874.29</v>
          </cell>
          <cell r="K6445">
            <v>51</v>
          </cell>
        </row>
        <row r="6446">
          <cell r="F6446">
            <v>2425.31</v>
          </cell>
          <cell r="G6446">
            <v>0</v>
          </cell>
          <cell r="I6446">
            <v>0</v>
          </cell>
          <cell r="J6446">
            <v>2425.31</v>
          </cell>
          <cell r="K6446">
            <v>602</v>
          </cell>
        </row>
        <row r="6447">
          <cell r="F6447">
            <v>4571.9399999999996</v>
          </cell>
          <cell r="G6447">
            <v>0</v>
          </cell>
          <cell r="I6447">
            <v>0</v>
          </cell>
          <cell r="J6447">
            <v>4571.9399999999996</v>
          </cell>
          <cell r="K6447">
            <v>4660</v>
          </cell>
        </row>
        <row r="6448">
          <cell r="F6448">
            <v>0</v>
          </cell>
          <cell r="G6448">
            <v>0</v>
          </cell>
          <cell r="I6448">
            <v>0</v>
          </cell>
          <cell r="J6448">
            <v>0</v>
          </cell>
          <cell r="K6448">
            <v>90749</v>
          </cell>
        </row>
        <row r="6449">
          <cell r="F6449">
            <v>145605.94</v>
          </cell>
          <cell r="G6449">
            <v>0</v>
          </cell>
          <cell r="I6449">
            <v>0</v>
          </cell>
          <cell r="J6449">
            <v>145605.94</v>
          </cell>
          <cell r="K6449">
            <v>0</v>
          </cell>
        </row>
        <row r="6450">
          <cell r="F6450">
            <v>487.79</v>
          </cell>
          <cell r="G6450">
            <v>0</v>
          </cell>
          <cell r="I6450">
            <v>0</v>
          </cell>
          <cell r="J6450">
            <v>487.79</v>
          </cell>
          <cell r="K6450">
            <v>1785</v>
          </cell>
        </row>
        <row r="6451">
          <cell r="F6451">
            <v>2246.7199999999998</v>
          </cell>
          <cell r="G6451">
            <v>0</v>
          </cell>
          <cell r="I6451">
            <v>0</v>
          </cell>
          <cell r="J6451">
            <v>2246.7199999999998</v>
          </cell>
          <cell r="K6451">
            <v>8223</v>
          </cell>
        </row>
        <row r="6452">
          <cell r="F6452">
            <v>0</v>
          </cell>
          <cell r="G6452">
            <v>0</v>
          </cell>
          <cell r="I6452">
            <v>0</v>
          </cell>
          <cell r="J6452">
            <v>0</v>
          </cell>
          <cell r="K6452">
            <v>2555</v>
          </cell>
        </row>
        <row r="6453">
          <cell r="F6453">
            <v>0</v>
          </cell>
          <cell r="G6453">
            <v>0</v>
          </cell>
          <cell r="I6453">
            <v>0</v>
          </cell>
          <cell r="J6453">
            <v>0</v>
          </cell>
          <cell r="K6453">
            <v>359772</v>
          </cell>
        </row>
        <row r="6454">
          <cell r="F6454">
            <v>0</v>
          </cell>
          <cell r="G6454">
            <v>0</v>
          </cell>
          <cell r="I6454">
            <v>0</v>
          </cell>
          <cell r="J6454">
            <v>0</v>
          </cell>
          <cell r="K6454">
            <v>565</v>
          </cell>
        </row>
        <row r="6455">
          <cell r="F6455">
            <v>0</v>
          </cell>
          <cell r="G6455">
            <v>0</v>
          </cell>
          <cell r="I6455">
            <v>0</v>
          </cell>
          <cell r="J6455">
            <v>0</v>
          </cell>
          <cell r="K6455">
            <v>10041</v>
          </cell>
        </row>
        <row r="6456">
          <cell r="F6456">
            <v>0</v>
          </cell>
          <cell r="G6456">
            <v>0</v>
          </cell>
          <cell r="I6456">
            <v>0</v>
          </cell>
          <cell r="J6456">
            <v>0</v>
          </cell>
          <cell r="K6456">
            <v>13567</v>
          </cell>
        </row>
        <row r="6457">
          <cell r="F6457">
            <v>0</v>
          </cell>
          <cell r="G6457">
            <v>0</v>
          </cell>
          <cell r="I6457">
            <v>0</v>
          </cell>
          <cell r="J6457">
            <v>0</v>
          </cell>
          <cell r="K6457">
            <v>3182</v>
          </cell>
        </row>
        <row r="6458">
          <cell r="F6458">
            <v>157211.99</v>
          </cell>
          <cell r="G6458">
            <v>0</v>
          </cell>
          <cell r="I6458">
            <v>0</v>
          </cell>
          <cell r="J6458">
            <v>157211.99</v>
          </cell>
          <cell r="K6458">
            <v>495752</v>
          </cell>
        </row>
        <row r="6459">
          <cell r="F6459">
            <v>0</v>
          </cell>
          <cell r="G6459">
            <v>0</v>
          </cell>
          <cell r="I6459">
            <v>0</v>
          </cell>
          <cell r="J6459">
            <v>0</v>
          </cell>
          <cell r="K6459">
            <v>879204</v>
          </cell>
        </row>
        <row r="6460">
          <cell r="F6460">
            <v>15638.01</v>
          </cell>
          <cell r="G6460">
            <v>0</v>
          </cell>
          <cell r="I6460">
            <v>0</v>
          </cell>
          <cell r="J6460">
            <v>15638.01</v>
          </cell>
          <cell r="K6460">
            <v>3294</v>
          </cell>
        </row>
        <row r="6461">
          <cell r="F6461">
            <v>3797.77</v>
          </cell>
          <cell r="G6461">
            <v>0</v>
          </cell>
          <cell r="I6461">
            <v>0</v>
          </cell>
          <cell r="J6461">
            <v>3797.77</v>
          </cell>
          <cell r="K6461">
            <v>0</v>
          </cell>
        </row>
        <row r="6462">
          <cell r="F6462">
            <v>759227.97</v>
          </cell>
          <cell r="G6462">
            <v>0</v>
          </cell>
          <cell r="I6462">
            <v>0</v>
          </cell>
          <cell r="J6462">
            <v>759227.97</v>
          </cell>
          <cell r="K6462">
            <v>0</v>
          </cell>
        </row>
        <row r="6463">
          <cell r="F6463">
            <v>2598967.91</v>
          </cell>
          <cell r="G6463">
            <v>0</v>
          </cell>
          <cell r="I6463">
            <v>0</v>
          </cell>
          <cell r="J6463">
            <v>2598967.91</v>
          </cell>
          <cell r="K6463">
            <v>3069796</v>
          </cell>
        </row>
        <row r="6464">
          <cell r="F6464">
            <v>22286.71</v>
          </cell>
          <cell r="G6464">
            <v>0</v>
          </cell>
          <cell r="I6464">
            <v>0</v>
          </cell>
          <cell r="J6464">
            <v>22286.71</v>
          </cell>
          <cell r="K6464">
            <v>3188</v>
          </cell>
        </row>
        <row r="6465">
          <cell r="F6465">
            <v>546688.28</v>
          </cell>
          <cell r="G6465">
            <v>0</v>
          </cell>
          <cell r="I6465">
            <v>0</v>
          </cell>
          <cell r="J6465">
            <v>546688.28</v>
          </cell>
          <cell r="K6465">
            <v>-81</v>
          </cell>
        </row>
        <row r="6466">
          <cell r="F6466">
            <v>591693.35</v>
          </cell>
          <cell r="G6466">
            <v>0</v>
          </cell>
          <cell r="I6466">
            <v>0</v>
          </cell>
          <cell r="J6466">
            <v>591693.35</v>
          </cell>
          <cell r="K6466">
            <v>385446</v>
          </cell>
        </row>
        <row r="6467">
          <cell r="F6467">
            <v>204487.5</v>
          </cell>
          <cell r="G6467">
            <v>0</v>
          </cell>
          <cell r="I6467">
            <v>0</v>
          </cell>
          <cell r="J6467">
            <v>204487.5</v>
          </cell>
          <cell r="K6467">
            <v>2007</v>
          </cell>
        </row>
        <row r="6468">
          <cell r="F6468">
            <v>-649.34</v>
          </cell>
          <cell r="G6468">
            <v>0</v>
          </cell>
          <cell r="I6468">
            <v>0</v>
          </cell>
          <cell r="J6468">
            <v>-649.34</v>
          </cell>
          <cell r="K6468">
            <v>29527</v>
          </cell>
        </row>
        <row r="6469">
          <cell r="F6469">
            <v>-2990.95</v>
          </cell>
          <cell r="G6469">
            <v>0</v>
          </cell>
          <cell r="I6469">
            <v>0</v>
          </cell>
          <cell r="J6469">
            <v>-2990.95</v>
          </cell>
          <cell r="K6469">
            <v>136002</v>
          </cell>
        </row>
        <row r="6470">
          <cell r="F6470">
            <v>61.34</v>
          </cell>
          <cell r="G6470">
            <v>0</v>
          </cell>
          <cell r="I6470">
            <v>0</v>
          </cell>
          <cell r="J6470">
            <v>61.34</v>
          </cell>
          <cell r="K6470">
            <v>0</v>
          </cell>
        </row>
        <row r="6471">
          <cell r="F6471">
            <v>0</v>
          </cell>
          <cell r="G6471">
            <v>0</v>
          </cell>
          <cell r="I6471">
            <v>0</v>
          </cell>
          <cell r="J6471">
            <v>0</v>
          </cell>
          <cell r="K6471">
            <v>94949</v>
          </cell>
        </row>
        <row r="6472">
          <cell r="F6472">
            <v>0</v>
          </cell>
          <cell r="G6472">
            <v>0</v>
          </cell>
          <cell r="I6472">
            <v>0</v>
          </cell>
          <cell r="J6472">
            <v>0</v>
          </cell>
          <cell r="K6472">
            <v>59995</v>
          </cell>
        </row>
        <row r="6473">
          <cell r="F6473">
            <v>0</v>
          </cell>
          <cell r="G6473">
            <v>0</v>
          </cell>
          <cell r="I6473">
            <v>0</v>
          </cell>
          <cell r="J6473">
            <v>0</v>
          </cell>
          <cell r="K6473">
            <v>91614</v>
          </cell>
        </row>
        <row r="6474">
          <cell r="F6474">
            <v>0</v>
          </cell>
          <cell r="G6474">
            <v>0</v>
          </cell>
          <cell r="I6474">
            <v>0</v>
          </cell>
          <cell r="J6474">
            <v>0</v>
          </cell>
          <cell r="K6474">
            <v>4623130</v>
          </cell>
        </row>
        <row r="6475">
          <cell r="F6475">
            <v>0</v>
          </cell>
          <cell r="G6475">
            <v>0</v>
          </cell>
          <cell r="I6475">
            <v>0</v>
          </cell>
          <cell r="J6475">
            <v>0</v>
          </cell>
          <cell r="K6475">
            <v>277</v>
          </cell>
        </row>
        <row r="6476">
          <cell r="F6476">
            <v>0</v>
          </cell>
          <cell r="G6476">
            <v>0</v>
          </cell>
          <cell r="I6476">
            <v>0</v>
          </cell>
          <cell r="J6476">
            <v>0</v>
          </cell>
          <cell r="K6476">
            <v>425949</v>
          </cell>
        </row>
        <row r="6477">
          <cell r="F6477">
            <v>0</v>
          </cell>
          <cell r="G6477">
            <v>0</v>
          </cell>
          <cell r="I6477">
            <v>0</v>
          </cell>
          <cell r="J6477">
            <v>0</v>
          </cell>
          <cell r="K6477">
            <v>446570</v>
          </cell>
        </row>
        <row r="6478">
          <cell r="F6478">
            <v>0</v>
          </cell>
          <cell r="G6478">
            <v>0</v>
          </cell>
          <cell r="I6478">
            <v>0</v>
          </cell>
          <cell r="J6478">
            <v>0</v>
          </cell>
          <cell r="K6478">
            <v>227868</v>
          </cell>
        </row>
        <row r="6479">
          <cell r="F6479">
            <v>0</v>
          </cell>
          <cell r="G6479">
            <v>0</v>
          </cell>
          <cell r="I6479">
            <v>0</v>
          </cell>
          <cell r="J6479">
            <v>0</v>
          </cell>
          <cell r="K6479">
            <v>52371</v>
          </cell>
        </row>
        <row r="6480">
          <cell r="F6480">
            <v>4739208.55</v>
          </cell>
          <cell r="G6480">
            <v>0</v>
          </cell>
          <cell r="I6480">
            <v>0</v>
          </cell>
          <cell r="J6480">
            <v>4739208.55</v>
          </cell>
          <cell r="K6480">
            <v>10531106</v>
          </cell>
        </row>
        <row r="6481">
          <cell r="F6481">
            <v>0</v>
          </cell>
          <cell r="G6481">
            <v>0</v>
          </cell>
          <cell r="I6481">
            <v>0</v>
          </cell>
          <cell r="J6481">
            <v>0</v>
          </cell>
          <cell r="K6481">
            <v>0</v>
          </cell>
        </row>
        <row r="6482">
          <cell r="F6482">
            <v>0</v>
          </cell>
          <cell r="G6482">
            <v>0</v>
          </cell>
          <cell r="I6482">
            <v>0</v>
          </cell>
          <cell r="J6482">
            <v>0</v>
          </cell>
          <cell r="K6482">
            <v>0</v>
          </cell>
        </row>
        <row r="6483">
          <cell r="F6483">
            <v>0</v>
          </cell>
          <cell r="G6483">
            <v>0</v>
          </cell>
          <cell r="I6483">
            <v>0</v>
          </cell>
          <cell r="J6483">
            <v>0</v>
          </cell>
          <cell r="K6483">
            <v>0</v>
          </cell>
        </row>
        <row r="6484">
          <cell r="F6484">
            <v>0</v>
          </cell>
          <cell r="G6484">
            <v>0</v>
          </cell>
          <cell r="I6484">
            <v>0</v>
          </cell>
          <cell r="J6484">
            <v>0</v>
          </cell>
          <cell r="K6484">
            <v>9</v>
          </cell>
        </row>
        <row r="6485">
          <cell r="F6485">
            <v>0</v>
          </cell>
          <cell r="G6485">
            <v>0</v>
          </cell>
          <cell r="I6485">
            <v>0</v>
          </cell>
          <cell r="J6485">
            <v>0</v>
          </cell>
          <cell r="K6485">
            <v>403</v>
          </cell>
        </row>
        <row r="6486">
          <cell r="F6486">
            <v>0</v>
          </cell>
          <cell r="G6486">
            <v>0</v>
          </cell>
          <cell r="I6486">
            <v>0</v>
          </cell>
          <cell r="J6486">
            <v>0</v>
          </cell>
          <cell r="K6486">
            <v>11352</v>
          </cell>
        </row>
        <row r="6487">
          <cell r="F6487">
            <v>0</v>
          </cell>
          <cell r="G6487">
            <v>0</v>
          </cell>
          <cell r="I6487">
            <v>0</v>
          </cell>
          <cell r="J6487">
            <v>0</v>
          </cell>
          <cell r="K6487">
            <v>-111</v>
          </cell>
        </row>
        <row r="6488">
          <cell r="F6488">
            <v>0</v>
          </cell>
          <cell r="G6488">
            <v>0</v>
          </cell>
          <cell r="I6488">
            <v>0</v>
          </cell>
          <cell r="J6488">
            <v>0</v>
          </cell>
          <cell r="K6488">
            <v>-203</v>
          </cell>
        </row>
        <row r="6489">
          <cell r="F6489">
            <v>0</v>
          </cell>
          <cell r="G6489">
            <v>0</v>
          </cell>
          <cell r="I6489">
            <v>0</v>
          </cell>
          <cell r="J6489">
            <v>0</v>
          </cell>
          <cell r="K6489">
            <v>79</v>
          </cell>
        </row>
        <row r="6490">
          <cell r="F6490">
            <v>0</v>
          </cell>
          <cell r="G6490">
            <v>0</v>
          </cell>
          <cell r="I6490">
            <v>0</v>
          </cell>
          <cell r="J6490">
            <v>0</v>
          </cell>
          <cell r="K6490">
            <v>11529</v>
          </cell>
        </row>
        <row r="6491">
          <cell r="F6491">
            <v>1130.56</v>
          </cell>
          <cell r="G6491">
            <v>0</v>
          </cell>
          <cell r="I6491">
            <v>0</v>
          </cell>
          <cell r="J6491">
            <v>1130.56</v>
          </cell>
          <cell r="K6491">
            <v>13</v>
          </cell>
        </row>
        <row r="6492">
          <cell r="F6492">
            <v>196.9</v>
          </cell>
          <cell r="G6492">
            <v>0</v>
          </cell>
          <cell r="I6492">
            <v>0</v>
          </cell>
          <cell r="J6492">
            <v>196.9</v>
          </cell>
          <cell r="K6492">
            <v>0</v>
          </cell>
        </row>
        <row r="6493">
          <cell r="F6493">
            <v>9288.69</v>
          </cell>
          <cell r="G6493">
            <v>0</v>
          </cell>
          <cell r="I6493">
            <v>0</v>
          </cell>
          <cell r="J6493">
            <v>9288.69</v>
          </cell>
          <cell r="K6493">
            <v>156</v>
          </cell>
        </row>
        <row r="6494">
          <cell r="F6494">
            <v>26087.27</v>
          </cell>
          <cell r="G6494">
            <v>0</v>
          </cell>
          <cell r="I6494">
            <v>0</v>
          </cell>
          <cell r="J6494">
            <v>26087.27</v>
          </cell>
          <cell r="K6494">
            <v>28297</v>
          </cell>
        </row>
        <row r="6495">
          <cell r="F6495">
            <v>0</v>
          </cell>
          <cell r="G6495">
            <v>0</v>
          </cell>
          <cell r="I6495">
            <v>0</v>
          </cell>
          <cell r="J6495">
            <v>0</v>
          </cell>
          <cell r="K6495">
            <v>7846</v>
          </cell>
        </row>
        <row r="6496">
          <cell r="F6496">
            <v>82801.47</v>
          </cell>
          <cell r="G6496">
            <v>0</v>
          </cell>
          <cell r="I6496">
            <v>0</v>
          </cell>
          <cell r="J6496">
            <v>82801.47</v>
          </cell>
          <cell r="K6496">
            <v>24921</v>
          </cell>
        </row>
        <row r="6497">
          <cell r="F6497">
            <v>361.42</v>
          </cell>
          <cell r="G6497">
            <v>0</v>
          </cell>
          <cell r="I6497">
            <v>0</v>
          </cell>
          <cell r="J6497">
            <v>361.42</v>
          </cell>
          <cell r="K6497">
            <v>3429</v>
          </cell>
        </row>
        <row r="6498">
          <cell r="F6498">
            <v>1664.69</v>
          </cell>
          <cell r="G6498">
            <v>0</v>
          </cell>
          <cell r="I6498">
            <v>0</v>
          </cell>
          <cell r="J6498">
            <v>1664.69</v>
          </cell>
          <cell r="K6498">
            <v>15795</v>
          </cell>
        </row>
        <row r="6499">
          <cell r="F6499">
            <v>0</v>
          </cell>
          <cell r="G6499">
            <v>0</v>
          </cell>
          <cell r="I6499">
            <v>0</v>
          </cell>
          <cell r="J6499">
            <v>0</v>
          </cell>
          <cell r="K6499">
            <v>18043</v>
          </cell>
        </row>
        <row r="6500">
          <cell r="F6500">
            <v>0</v>
          </cell>
          <cell r="G6500">
            <v>0</v>
          </cell>
          <cell r="I6500">
            <v>0</v>
          </cell>
          <cell r="J6500">
            <v>0</v>
          </cell>
          <cell r="K6500">
            <v>4366</v>
          </cell>
        </row>
        <row r="6501">
          <cell r="F6501">
            <v>0</v>
          </cell>
          <cell r="G6501">
            <v>0</v>
          </cell>
          <cell r="I6501">
            <v>0</v>
          </cell>
          <cell r="J6501">
            <v>0</v>
          </cell>
          <cell r="K6501">
            <v>9386</v>
          </cell>
        </row>
        <row r="6502">
          <cell r="F6502">
            <v>0</v>
          </cell>
          <cell r="G6502">
            <v>0</v>
          </cell>
          <cell r="I6502">
            <v>0</v>
          </cell>
          <cell r="J6502">
            <v>0</v>
          </cell>
          <cell r="K6502">
            <v>172</v>
          </cell>
        </row>
        <row r="6503">
          <cell r="F6503">
            <v>0</v>
          </cell>
          <cell r="G6503">
            <v>0</v>
          </cell>
          <cell r="I6503">
            <v>0</v>
          </cell>
          <cell r="J6503">
            <v>0</v>
          </cell>
          <cell r="K6503">
            <v>34365</v>
          </cell>
        </row>
        <row r="6504">
          <cell r="F6504">
            <v>0</v>
          </cell>
          <cell r="G6504">
            <v>0</v>
          </cell>
          <cell r="I6504">
            <v>0</v>
          </cell>
          <cell r="J6504">
            <v>0</v>
          </cell>
          <cell r="K6504">
            <v>16181</v>
          </cell>
        </row>
        <row r="6505">
          <cell r="F6505">
            <v>0</v>
          </cell>
          <cell r="G6505">
            <v>0</v>
          </cell>
          <cell r="I6505">
            <v>0</v>
          </cell>
          <cell r="J6505">
            <v>0</v>
          </cell>
          <cell r="K6505">
            <v>3897</v>
          </cell>
        </row>
        <row r="6506">
          <cell r="F6506">
            <v>121531</v>
          </cell>
          <cell r="G6506">
            <v>0</v>
          </cell>
          <cell r="I6506">
            <v>0</v>
          </cell>
          <cell r="J6506">
            <v>121531</v>
          </cell>
          <cell r="K6506">
            <v>166867</v>
          </cell>
        </row>
        <row r="6507">
          <cell r="F6507">
            <v>2171.63</v>
          </cell>
          <cell r="G6507">
            <v>0</v>
          </cell>
          <cell r="I6507">
            <v>0</v>
          </cell>
          <cell r="J6507">
            <v>2171.63</v>
          </cell>
          <cell r="K6507">
            <v>440</v>
          </cell>
        </row>
        <row r="6508">
          <cell r="F6508">
            <v>0</v>
          </cell>
          <cell r="G6508">
            <v>0</v>
          </cell>
          <cell r="I6508">
            <v>0</v>
          </cell>
          <cell r="J6508">
            <v>0</v>
          </cell>
          <cell r="K6508">
            <v>29</v>
          </cell>
        </row>
        <row r="6509">
          <cell r="F6509">
            <v>7088.52</v>
          </cell>
          <cell r="G6509">
            <v>0</v>
          </cell>
          <cell r="I6509">
            <v>0</v>
          </cell>
          <cell r="J6509">
            <v>7088.52</v>
          </cell>
          <cell r="K6509">
            <v>210</v>
          </cell>
        </row>
        <row r="6510">
          <cell r="F6510">
            <v>0</v>
          </cell>
          <cell r="G6510">
            <v>0</v>
          </cell>
          <cell r="I6510">
            <v>0</v>
          </cell>
          <cell r="J6510">
            <v>0</v>
          </cell>
          <cell r="K6510">
            <v>-2</v>
          </cell>
        </row>
        <row r="6511">
          <cell r="F6511">
            <v>0</v>
          </cell>
          <cell r="G6511">
            <v>0</v>
          </cell>
          <cell r="I6511">
            <v>0</v>
          </cell>
          <cell r="J6511">
            <v>0</v>
          </cell>
          <cell r="K6511">
            <v>2346</v>
          </cell>
        </row>
        <row r="6512">
          <cell r="F6512">
            <v>43247.8</v>
          </cell>
          <cell r="G6512">
            <v>0</v>
          </cell>
          <cell r="I6512">
            <v>0</v>
          </cell>
          <cell r="J6512">
            <v>43247.8</v>
          </cell>
          <cell r="K6512">
            <v>54105</v>
          </cell>
        </row>
        <row r="6513">
          <cell r="F6513">
            <v>0</v>
          </cell>
          <cell r="G6513">
            <v>0</v>
          </cell>
          <cell r="I6513">
            <v>0</v>
          </cell>
          <cell r="J6513">
            <v>0</v>
          </cell>
          <cell r="K6513">
            <v>3707</v>
          </cell>
        </row>
        <row r="6514">
          <cell r="F6514">
            <v>-986.1</v>
          </cell>
          <cell r="G6514">
            <v>0</v>
          </cell>
          <cell r="I6514">
            <v>0</v>
          </cell>
          <cell r="J6514">
            <v>-986.1</v>
          </cell>
          <cell r="K6514">
            <v>3307</v>
          </cell>
        </row>
        <row r="6515">
          <cell r="F6515">
            <v>1007.55</v>
          </cell>
          <cell r="G6515">
            <v>0</v>
          </cell>
          <cell r="I6515">
            <v>0</v>
          </cell>
          <cell r="J6515">
            <v>1007.55</v>
          </cell>
          <cell r="K6515">
            <v>9683</v>
          </cell>
        </row>
        <row r="6516">
          <cell r="F6516">
            <v>0</v>
          </cell>
          <cell r="G6516">
            <v>0</v>
          </cell>
          <cell r="I6516">
            <v>0</v>
          </cell>
          <cell r="J6516">
            <v>0</v>
          </cell>
          <cell r="K6516">
            <v>13980</v>
          </cell>
        </row>
        <row r="6517">
          <cell r="F6517">
            <v>0</v>
          </cell>
          <cell r="G6517">
            <v>0</v>
          </cell>
          <cell r="I6517">
            <v>0</v>
          </cell>
          <cell r="J6517">
            <v>0</v>
          </cell>
          <cell r="K6517">
            <v>5010</v>
          </cell>
        </row>
        <row r="6518">
          <cell r="F6518">
            <v>0</v>
          </cell>
          <cell r="G6518">
            <v>0</v>
          </cell>
          <cell r="I6518">
            <v>0</v>
          </cell>
          <cell r="J6518">
            <v>0</v>
          </cell>
          <cell r="K6518">
            <v>10922</v>
          </cell>
        </row>
        <row r="6519">
          <cell r="F6519">
            <v>0</v>
          </cell>
          <cell r="G6519">
            <v>0</v>
          </cell>
          <cell r="I6519">
            <v>0</v>
          </cell>
          <cell r="J6519">
            <v>0</v>
          </cell>
          <cell r="K6519">
            <v>285</v>
          </cell>
        </row>
        <row r="6520">
          <cell r="F6520">
            <v>0</v>
          </cell>
          <cell r="G6520">
            <v>0</v>
          </cell>
          <cell r="I6520">
            <v>0</v>
          </cell>
          <cell r="J6520">
            <v>0</v>
          </cell>
          <cell r="K6520">
            <v>40307</v>
          </cell>
        </row>
        <row r="6521">
          <cell r="F6521">
            <v>0</v>
          </cell>
          <cell r="G6521">
            <v>0</v>
          </cell>
          <cell r="I6521">
            <v>0</v>
          </cell>
          <cell r="J6521">
            <v>0</v>
          </cell>
          <cell r="K6521">
            <v>32102</v>
          </cell>
        </row>
        <row r="6522">
          <cell r="F6522">
            <v>0</v>
          </cell>
          <cell r="G6522">
            <v>0</v>
          </cell>
          <cell r="I6522">
            <v>0</v>
          </cell>
          <cell r="J6522">
            <v>0</v>
          </cell>
          <cell r="K6522">
            <v>7316</v>
          </cell>
        </row>
        <row r="6523">
          <cell r="F6523">
            <v>52529.4</v>
          </cell>
          <cell r="G6523">
            <v>0</v>
          </cell>
          <cell r="I6523">
            <v>0</v>
          </cell>
          <cell r="J6523">
            <v>52529.4</v>
          </cell>
          <cell r="K6523">
            <v>183747</v>
          </cell>
        </row>
        <row r="6524">
          <cell r="F6524">
            <v>1933.87</v>
          </cell>
          <cell r="G6524">
            <v>0</v>
          </cell>
          <cell r="I6524">
            <v>0</v>
          </cell>
          <cell r="J6524">
            <v>1933.87</v>
          </cell>
          <cell r="K6524">
            <v>11</v>
          </cell>
        </row>
        <row r="6525">
          <cell r="F6525">
            <v>2018.57</v>
          </cell>
          <cell r="G6525">
            <v>0</v>
          </cell>
          <cell r="I6525">
            <v>0</v>
          </cell>
          <cell r="J6525">
            <v>2018.57</v>
          </cell>
          <cell r="K6525">
            <v>501</v>
          </cell>
        </row>
        <row r="6526">
          <cell r="F6526">
            <v>0</v>
          </cell>
          <cell r="G6526">
            <v>0</v>
          </cell>
          <cell r="I6526">
            <v>0</v>
          </cell>
          <cell r="J6526">
            <v>0</v>
          </cell>
          <cell r="K6526">
            <v>-172</v>
          </cell>
        </row>
        <row r="6527">
          <cell r="F6527">
            <v>14644.03</v>
          </cell>
          <cell r="G6527">
            <v>0</v>
          </cell>
          <cell r="I6527">
            <v>0</v>
          </cell>
          <cell r="J6527">
            <v>14644.03</v>
          </cell>
          <cell r="K6527">
            <v>23751</v>
          </cell>
        </row>
        <row r="6528">
          <cell r="F6528">
            <v>0</v>
          </cell>
          <cell r="G6528">
            <v>0</v>
          </cell>
          <cell r="I6528">
            <v>0</v>
          </cell>
          <cell r="J6528">
            <v>0</v>
          </cell>
          <cell r="K6528">
            <v>1367</v>
          </cell>
        </row>
        <row r="6529">
          <cell r="F6529">
            <v>0</v>
          </cell>
          <cell r="G6529">
            <v>0</v>
          </cell>
          <cell r="I6529">
            <v>0</v>
          </cell>
          <cell r="J6529">
            <v>0</v>
          </cell>
          <cell r="K6529">
            <v>2829</v>
          </cell>
        </row>
        <row r="6530">
          <cell r="F6530">
            <v>623.82000000000005</v>
          </cell>
          <cell r="G6530">
            <v>0</v>
          </cell>
          <cell r="I6530">
            <v>0</v>
          </cell>
          <cell r="J6530">
            <v>623.82000000000005</v>
          </cell>
          <cell r="K6530">
            <v>2445</v>
          </cell>
        </row>
        <row r="6531">
          <cell r="F6531">
            <v>2873.34</v>
          </cell>
          <cell r="G6531">
            <v>0</v>
          </cell>
          <cell r="I6531">
            <v>0</v>
          </cell>
          <cell r="J6531">
            <v>2873.34</v>
          </cell>
          <cell r="K6531">
            <v>11262</v>
          </cell>
        </row>
        <row r="6532">
          <cell r="F6532">
            <v>0</v>
          </cell>
          <cell r="G6532">
            <v>0</v>
          </cell>
          <cell r="I6532">
            <v>0</v>
          </cell>
          <cell r="J6532">
            <v>0</v>
          </cell>
          <cell r="K6532">
            <v>13580</v>
          </cell>
        </row>
        <row r="6533">
          <cell r="F6533">
            <v>0</v>
          </cell>
          <cell r="G6533">
            <v>0</v>
          </cell>
          <cell r="I6533">
            <v>0</v>
          </cell>
          <cell r="J6533">
            <v>0</v>
          </cell>
          <cell r="K6533">
            <v>1963</v>
          </cell>
        </row>
        <row r="6534">
          <cell r="F6534">
            <v>0</v>
          </cell>
          <cell r="G6534">
            <v>0</v>
          </cell>
          <cell r="I6534">
            <v>0</v>
          </cell>
          <cell r="J6534">
            <v>0</v>
          </cell>
          <cell r="K6534">
            <v>5752</v>
          </cell>
        </row>
        <row r="6535">
          <cell r="F6535">
            <v>0</v>
          </cell>
          <cell r="G6535">
            <v>0</v>
          </cell>
          <cell r="I6535">
            <v>0</v>
          </cell>
          <cell r="J6535">
            <v>0</v>
          </cell>
          <cell r="K6535">
            <v>27806</v>
          </cell>
        </row>
        <row r="6536">
          <cell r="F6536">
            <v>0</v>
          </cell>
          <cell r="G6536">
            <v>0</v>
          </cell>
          <cell r="I6536">
            <v>0</v>
          </cell>
          <cell r="J6536">
            <v>0</v>
          </cell>
          <cell r="K6536">
            <v>22352</v>
          </cell>
        </row>
        <row r="6537">
          <cell r="F6537">
            <v>0</v>
          </cell>
          <cell r="G6537">
            <v>0</v>
          </cell>
          <cell r="I6537">
            <v>0</v>
          </cell>
          <cell r="J6537">
            <v>0</v>
          </cell>
          <cell r="K6537">
            <v>5176</v>
          </cell>
        </row>
        <row r="6538">
          <cell r="F6538">
            <v>22093.63</v>
          </cell>
          <cell r="G6538">
            <v>0</v>
          </cell>
          <cell r="I6538">
            <v>0</v>
          </cell>
          <cell r="J6538">
            <v>22093.63</v>
          </cell>
          <cell r="K6538">
            <v>118623</v>
          </cell>
        </row>
        <row r="6539">
          <cell r="F6539">
            <v>514164.89</v>
          </cell>
          <cell r="G6539">
            <v>0</v>
          </cell>
          <cell r="I6539">
            <v>0</v>
          </cell>
          <cell r="J6539">
            <v>514164.89</v>
          </cell>
          <cell r="K6539">
            <v>81123</v>
          </cell>
        </row>
        <row r="6540">
          <cell r="F6540">
            <v>4079.05</v>
          </cell>
          <cell r="G6540">
            <v>0</v>
          </cell>
          <cell r="I6540">
            <v>0</v>
          </cell>
          <cell r="J6540">
            <v>4079.05</v>
          </cell>
          <cell r="K6540">
            <v>9995</v>
          </cell>
        </row>
        <row r="6541">
          <cell r="F6541">
            <v>2586210.6800000002</v>
          </cell>
          <cell r="G6541">
            <v>0</v>
          </cell>
          <cell r="I6541">
            <v>0</v>
          </cell>
          <cell r="J6541">
            <v>2586210.6800000002</v>
          </cell>
          <cell r="K6541">
            <v>550633</v>
          </cell>
        </row>
        <row r="6542">
          <cell r="F6542">
            <v>4322189.8899999997</v>
          </cell>
          <cell r="G6542">
            <v>0</v>
          </cell>
          <cell r="I6542">
            <v>0</v>
          </cell>
          <cell r="J6542">
            <v>4322189.8899999997</v>
          </cell>
          <cell r="K6542">
            <v>1536385</v>
          </cell>
        </row>
        <row r="6543">
          <cell r="F6543">
            <v>3167999.34</v>
          </cell>
          <cell r="G6543">
            <v>0</v>
          </cell>
          <cell r="I6543">
            <v>0</v>
          </cell>
          <cell r="J6543">
            <v>3167999.34</v>
          </cell>
          <cell r="K6543">
            <v>1194522</v>
          </cell>
        </row>
        <row r="6544">
          <cell r="F6544">
            <v>261113.52</v>
          </cell>
          <cell r="G6544">
            <v>0</v>
          </cell>
          <cell r="I6544">
            <v>0</v>
          </cell>
          <cell r="J6544">
            <v>261113.52</v>
          </cell>
          <cell r="K6544">
            <v>67987</v>
          </cell>
        </row>
        <row r="6545">
          <cell r="F6545">
            <v>117111.46</v>
          </cell>
          <cell r="G6545">
            <v>0</v>
          </cell>
          <cell r="I6545">
            <v>0</v>
          </cell>
          <cell r="J6545">
            <v>117111.46</v>
          </cell>
          <cell r="K6545">
            <v>908538</v>
          </cell>
        </row>
        <row r="6546">
          <cell r="F6546">
            <v>146409.44</v>
          </cell>
          <cell r="G6546">
            <v>0</v>
          </cell>
          <cell r="I6546">
            <v>0</v>
          </cell>
          <cell r="J6546">
            <v>146409.44</v>
          </cell>
          <cell r="K6546">
            <v>41097</v>
          </cell>
        </row>
        <row r="6547">
          <cell r="F6547">
            <v>-0.03</v>
          </cell>
          <cell r="G6547">
            <v>0</v>
          </cell>
          <cell r="I6547">
            <v>0</v>
          </cell>
          <cell r="J6547">
            <v>-0.03</v>
          </cell>
          <cell r="K6547">
            <v>0</v>
          </cell>
        </row>
        <row r="6548">
          <cell r="F6548">
            <v>164959.19</v>
          </cell>
          <cell r="G6548">
            <v>0</v>
          </cell>
          <cell r="I6548">
            <v>0</v>
          </cell>
          <cell r="J6548">
            <v>164959.19</v>
          </cell>
          <cell r="K6548">
            <v>0</v>
          </cell>
        </row>
        <row r="6549">
          <cell r="F6549">
            <v>737500</v>
          </cell>
          <cell r="G6549">
            <v>0</v>
          </cell>
          <cell r="I6549">
            <v>0</v>
          </cell>
          <cell r="J6549">
            <v>737500</v>
          </cell>
          <cell r="K6549">
            <v>348465</v>
          </cell>
        </row>
        <row r="6550">
          <cell r="F6550">
            <v>707614.8</v>
          </cell>
          <cell r="G6550">
            <v>0</v>
          </cell>
          <cell r="I6550">
            <v>0</v>
          </cell>
          <cell r="J6550">
            <v>707614.8</v>
          </cell>
          <cell r="K6550">
            <v>183408</v>
          </cell>
        </row>
        <row r="6551">
          <cell r="F6551">
            <v>502862.22</v>
          </cell>
          <cell r="G6551">
            <v>0</v>
          </cell>
          <cell r="I6551">
            <v>0</v>
          </cell>
          <cell r="J6551">
            <v>502862.22</v>
          </cell>
          <cell r="K6551">
            <v>252009</v>
          </cell>
        </row>
        <row r="6552">
          <cell r="F6552">
            <v>-12036.71</v>
          </cell>
          <cell r="G6552">
            <v>0</v>
          </cell>
          <cell r="I6552">
            <v>0</v>
          </cell>
          <cell r="J6552">
            <v>-12036.71</v>
          </cell>
          <cell r="K6552">
            <v>7743</v>
          </cell>
        </row>
        <row r="6553">
          <cell r="F6553">
            <v>69495</v>
          </cell>
          <cell r="G6553">
            <v>0</v>
          </cell>
          <cell r="I6553">
            <v>0</v>
          </cell>
          <cell r="J6553">
            <v>69495</v>
          </cell>
          <cell r="K6553">
            <v>0</v>
          </cell>
        </row>
        <row r="6554">
          <cell r="F6554">
            <v>0</v>
          </cell>
          <cell r="G6554">
            <v>0</v>
          </cell>
          <cell r="I6554">
            <v>0</v>
          </cell>
          <cell r="J6554">
            <v>0</v>
          </cell>
          <cell r="K6554">
            <v>25395</v>
          </cell>
        </row>
        <row r="6555">
          <cell r="F6555">
            <v>0</v>
          </cell>
          <cell r="G6555">
            <v>0</v>
          </cell>
          <cell r="I6555">
            <v>0</v>
          </cell>
          <cell r="J6555">
            <v>0</v>
          </cell>
          <cell r="K6555">
            <v>508407</v>
          </cell>
        </row>
        <row r="6556">
          <cell r="F6556">
            <v>0</v>
          </cell>
          <cell r="G6556">
            <v>0</v>
          </cell>
          <cell r="I6556">
            <v>0</v>
          </cell>
          <cell r="J6556">
            <v>0</v>
          </cell>
          <cell r="K6556">
            <v>418238</v>
          </cell>
        </row>
        <row r="6557">
          <cell r="F6557">
            <v>0</v>
          </cell>
          <cell r="G6557">
            <v>0</v>
          </cell>
          <cell r="I6557">
            <v>0</v>
          </cell>
          <cell r="J6557">
            <v>0</v>
          </cell>
          <cell r="K6557">
            <v>460618</v>
          </cell>
        </row>
        <row r="6558">
          <cell r="F6558">
            <v>0</v>
          </cell>
          <cell r="G6558">
            <v>0</v>
          </cell>
          <cell r="I6558">
            <v>0</v>
          </cell>
          <cell r="J6558">
            <v>0</v>
          </cell>
          <cell r="K6558">
            <v>1920161</v>
          </cell>
        </row>
        <row r="6559">
          <cell r="F6559">
            <v>0</v>
          </cell>
          <cell r="G6559">
            <v>0</v>
          </cell>
          <cell r="I6559">
            <v>0</v>
          </cell>
          <cell r="J6559">
            <v>0</v>
          </cell>
          <cell r="K6559">
            <v>102965</v>
          </cell>
        </row>
        <row r="6560">
          <cell r="F6560">
            <v>0</v>
          </cell>
          <cell r="G6560">
            <v>0</v>
          </cell>
          <cell r="I6560">
            <v>0</v>
          </cell>
          <cell r="J6560">
            <v>0</v>
          </cell>
          <cell r="K6560">
            <v>745538</v>
          </cell>
        </row>
        <row r="6561">
          <cell r="F6561">
            <v>0</v>
          </cell>
          <cell r="G6561">
            <v>0</v>
          </cell>
          <cell r="I6561">
            <v>0</v>
          </cell>
          <cell r="J6561">
            <v>0</v>
          </cell>
          <cell r="K6561">
            <v>4159514</v>
          </cell>
        </row>
        <row r="6562">
          <cell r="F6562">
            <v>0</v>
          </cell>
          <cell r="G6562">
            <v>0</v>
          </cell>
          <cell r="I6562">
            <v>0</v>
          </cell>
          <cell r="J6562">
            <v>0</v>
          </cell>
          <cell r="K6562">
            <v>3755923</v>
          </cell>
        </row>
        <row r="6563">
          <cell r="F6563">
            <v>0</v>
          </cell>
          <cell r="G6563">
            <v>0</v>
          </cell>
          <cell r="I6563">
            <v>0</v>
          </cell>
          <cell r="J6563">
            <v>0</v>
          </cell>
          <cell r="K6563">
            <v>1045285</v>
          </cell>
        </row>
        <row r="6564">
          <cell r="F6564">
            <v>13289672.74</v>
          </cell>
          <cell r="G6564">
            <v>0</v>
          </cell>
          <cell r="I6564">
            <v>0</v>
          </cell>
          <cell r="J6564">
            <v>13289672.74</v>
          </cell>
          <cell r="K6564">
            <v>18323949</v>
          </cell>
        </row>
        <row r="6565">
          <cell r="F6565">
            <v>0</v>
          </cell>
          <cell r="G6565">
            <v>0</v>
          </cell>
          <cell r="I6565">
            <v>0</v>
          </cell>
          <cell r="J6565">
            <v>0</v>
          </cell>
          <cell r="K6565">
            <v>81</v>
          </cell>
        </row>
        <row r="6566">
          <cell r="F6566">
            <v>0</v>
          </cell>
          <cell r="G6566">
            <v>0</v>
          </cell>
          <cell r="I6566">
            <v>0</v>
          </cell>
          <cell r="J6566">
            <v>0</v>
          </cell>
          <cell r="K6566">
            <v>6</v>
          </cell>
        </row>
        <row r="6567">
          <cell r="F6567">
            <v>0</v>
          </cell>
          <cell r="G6567">
            <v>0</v>
          </cell>
          <cell r="I6567">
            <v>0</v>
          </cell>
          <cell r="J6567">
            <v>0</v>
          </cell>
          <cell r="K6567">
            <v>45</v>
          </cell>
        </row>
        <row r="6568">
          <cell r="F6568">
            <v>0</v>
          </cell>
          <cell r="G6568">
            <v>0</v>
          </cell>
          <cell r="I6568">
            <v>0</v>
          </cell>
          <cell r="J6568">
            <v>0</v>
          </cell>
          <cell r="K6568">
            <v>12924</v>
          </cell>
        </row>
        <row r="6569">
          <cell r="F6569">
            <v>0</v>
          </cell>
          <cell r="G6569">
            <v>0</v>
          </cell>
          <cell r="I6569">
            <v>0</v>
          </cell>
          <cell r="J6569">
            <v>0</v>
          </cell>
          <cell r="K6569">
            <v>1100</v>
          </cell>
        </row>
        <row r="6570">
          <cell r="F6570">
            <v>0</v>
          </cell>
          <cell r="G6570">
            <v>0</v>
          </cell>
          <cell r="I6570">
            <v>0</v>
          </cell>
          <cell r="J6570">
            <v>0</v>
          </cell>
          <cell r="K6570">
            <v>339</v>
          </cell>
        </row>
        <row r="6571">
          <cell r="F6571">
            <v>0</v>
          </cell>
          <cell r="G6571">
            <v>0</v>
          </cell>
          <cell r="I6571">
            <v>0</v>
          </cell>
          <cell r="J6571">
            <v>0</v>
          </cell>
          <cell r="K6571">
            <v>14495</v>
          </cell>
        </row>
        <row r="6572">
          <cell r="F6572">
            <v>18382247.309999999</v>
          </cell>
          <cell r="G6572">
            <v>0</v>
          </cell>
          <cell r="I6572">
            <v>0</v>
          </cell>
          <cell r="J6572">
            <v>18382247.309999999</v>
          </cell>
          <cell r="K6572">
            <v>29846068</v>
          </cell>
        </row>
        <row r="6574">
          <cell r="F6574">
            <v>0</v>
          </cell>
          <cell r="G6574">
            <v>0</v>
          </cell>
          <cell r="I6574">
            <v>0</v>
          </cell>
          <cell r="J6574">
            <v>0</v>
          </cell>
          <cell r="K6574">
            <v>-5</v>
          </cell>
        </row>
        <row r="6575">
          <cell r="F6575">
            <v>-82801.47</v>
          </cell>
          <cell r="G6575">
            <v>0</v>
          </cell>
          <cell r="I6575">
            <v>0</v>
          </cell>
          <cell r="J6575">
            <v>-82801.47</v>
          </cell>
          <cell r="K6575">
            <v>-96720</v>
          </cell>
        </row>
        <row r="6576">
          <cell r="F6576">
            <v>0</v>
          </cell>
          <cell r="G6576">
            <v>0</v>
          </cell>
          <cell r="I6576">
            <v>0</v>
          </cell>
          <cell r="J6576">
            <v>0</v>
          </cell>
          <cell r="K6576">
            <v>-1</v>
          </cell>
        </row>
        <row r="6577">
          <cell r="F6577">
            <v>0</v>
          </cell>
          <cell r="G6577">
            <v>0</v>
          </cell>
          <cell r="I6577">
            <v>0</v>
          </cell>
          <cell r="J6577">
            <v>0</v>
          </cell>
          <cell r="K6577">
            <v>-21563</v>
          </cell>
        </row>
        <row r="6578">
          <cell r="F6578">
            <v>0</v>
          </cell>
          <cell r="G6578">
            <v>0</v>
          </cell>
          <cell r="I6578">
            <v>0</v>
          </cell>
          <cell r="J6578">
            <v>0</v>
          </cell>
          <cell r="K6578">
            <v>-186</v>
          </cell>
        </row>
        <row r="6579">
          <cell r="F6579">
            <v>0</v>
          </cell>
          <cell r="G6579">
            <v>0</v>
          </cell>
          <cell r="I6579">
            <v>0</v>
          </cell>
          <cell r="J6579">
            <v>0</v>
          </cell>
          <cell r="K6579">
            <v>-171106</v>
          </cell>
        </row>
        <row r="6580">
          <cell r="F6580">
            <v>-82801.47</v>
          </cell>
          <cell r="G6580">
            <v>0</v>
          </cell>
          <cell r="I6580">
            <v>0</v>
          </cell>
          <cell r="J6580">
            <v>-82801.47</v>
          </cell>
          <cell r="K6580">
            <v>-289581</v>
          </cell>
        </row>
        <row r="6581">
          <cell r="F6581">
            <v>-1928480.78</v>
          </cell>
          <cell r="G6581">
            <v>0</v>
          </cell>
          <cell r="I6581">
            <v>0</v>
          </cell>
          <cell r="J6581">
            <v>-1928480.78</v>
          </cell>
          <cell r="K6581">
            <v>-1336079</v>
          </cell>
        </row>
        <row r="6582">
          <cell r="F6582">
            <v>-110960.07</v>
          </cell>
          <cell r="G6582">
            <v>0</v>
          </cell>
          <cell r="I6582">
            <v>0</v>
          </cell>
          <cell r="J6582">
            <v>-110960.07</v>
          </cell>
          <cell r="K6582">
            <v>-7460</v>
          </cell>
        </row>
        <row r="6583">
          <cell r="F6583">
            <v>0</v>
          </cell>
          <cell r="G6583">
            <v>0</v>
          </cell>
          <cell r="I6583">
            <v>0</v>
          </cell>
          <cell r="J6583">
            <v>0</v>
          </cell>
          <cell r="K6583">
            <v>-886878</v>
          </cell>
        </row>
        <row r="6584">
          <cell r="F6584">
            <v>0</v>
          </cell>
          <cell r="G6584">
            <v>0</v>
          </cell>
          <cell r="I6584">
            <v>0</v>
          </cell>
          <cell r="J6584">
            <v>0</v>
          </cell>
          <cell r="K6584">
            <v>-1717789</v>
          </cell>
        </row>
        <row r="6585">
          <cell r="F6585">
            <v>0</v>
          </cell>
          <cell r="G6585">
            <v>0</v>
          </cell>
          <cell r="I6585">
            <v>0</v>
          </cell>
          <cell r="J6585">
            <v>0</v>
          </cell>
          <cell r="K6585">
            <v>-157372</v>
          </cell>
        </row>
        <row r="6586">
          <cell r="F6586">
            <v>0</v>
          </cell>
          <cell r="G6586">
            <v>0</v>
          </cell>
          <cell r="I6586">
            <v>0</v>
          </cell>
          <cell r="J6586">
            <v>0</v>
          </cell>
          <cell r="K6586">
            <v>-14538</v>
          </cell>
        </row>
        <row r="6587">
          <cell r="F6587">
            <v>0</v>
          </cell>
          <cell r="G6587">
            <v>0</v>
          </cell>
          <cell r="I6587">
            <v>0</v>
          </cell>
          <cell r="J6587">
            <v>0</v>
          </cell>
          <cell r="K6587">
            <v>-8635</v>
          </cell>
        </row>
        <row r="6588">
          <cell r="F6588">
            <v>0</v>
          </cell>
          <cell r="G6588">
            <v>0</v>
          </cell>
          <cell r="I6588">
            <v>0</v>
          </cell>
          <cell r="J6588">
            <v>0</v>
          </cell>
          <cell r="K6588">
            <v>-46443</v>
          </cell>
        </row>
        <row r="6589">
          <cell r="F6589">
            <v>-2039440.85</v>
          </cell>
          <cell r="G6589">
            <v>0</v>
          </cell>
          <cell r="I6589">
            <v>0</v>
          </cell>
          <cell r="J6589">
            <v>-2039440.85</v>
          </cell>
          <cell r="K6589">
            <v>-4175194</v>
          </cell>
        </row>
        <row r="6590">
          <cell r="F6590">
            <v>-820.91</v>
          </cell>
          <cell r="G6590">
            <v>0</v>
          </cell>
          <cell r="I6590">
            <v>0</v>
          </cell>
          <cell r="J6590">
            <v>-820.91</v>
          </cell>
          <cell r="K6590">
            <v>-49235</v>
          </cell>
        </row>
        <row r="6591">
          <cell r="F6591">
            <v>31.49</v>
          </cell>
          <cell r="G6591">
            <v>0</v>
          </cell>
          <cell r="I6591">
            <v>0</v>
          </cell>
          <cell r="J6591">
            <v>31.49</v>
          </cell>
          <cell r="K6591">
            <v>0</v>
          </cell>
        </row>
        <row r="6592">
          <cell r="F6592">
            <v>0</v>
          </cell>
          <cell r="G6592">
            <v>0</v>
          </cell>
          <cell r="I6592">
            <v>0</v>
          </cell>
          <cell r="J6592">
            <v>0</v>
          </cell>
          <cell r="K6592">
            <v>-95594</v>
          </cell>
        </row>
        <row r="6593">
          <cell r="F6593">
            <v>0</v>
          </cell>
          <cell r="G6593">
            <v>0</v>
          </cell>
          <cell r="I6593">
            <v>0</v>
          </cell>
          <cell r="J6593">
            <v>0</v>
          </cell>
          <cell r="K6593">
            <v>-90202</v>
          </cell>
        </row>
        <row r="6594">
          <cell r="F6594">
            <v>0</v>
          </cell>
          <cell r="G6594">
            <v>0</v>
          </cell>
          <cell r="I6594">
            <v>0</v>
          </cell>
          <cell r="J6594">
            <v>0</v>
          </cell>
          <cell r="K6594">
            <v>-3653</v>
          </cell>
        </row>
        <row r="6595">
          <cell r="F6595">
            <v>0</v>
          </cell>
          <cell r="G6595">
            <v>0</v>
          </cell>
          <cell r="I6595">
            <v>0</v>
          </cell>
          <cell r="J6595">
            <v>0</v>
          </cell>
          <cell r="K6595">
            <v>-21</v>
          </cell>
        </row>
        <row r="6596">
          <cell r="F6596">
            <v>0</v>
          </cell>
          <cell r="G6596">
            <v>0</v>
          </cell>
          <cell r="I6596">
            <v>0</v>
          </cell>
          <cell r="J6596">
            <v>0</v>
          </cell>
          <cell r="K6596">
            <v>-1</v>
          </cell>
        </row>
        <row r="6597">
          <cell r="F6597">
            <v>-789.42</v>
          </cell>
          <cell r="G6597">
            <v>0</v>
          </cell>
          <cell r="I6597">
            <v>0</v>
          </cell>
          <cell r="J6597">
            <v>-789.42</v>
          </cell>
          <cell r="K6597">
            <v>-238706</v>
          </cell>
        </row>
        <row r="6598">
          <cell r="F6598">
            <v>0</v>
          </cell>
          <cell r="G6598">
            <v>0</v>
          </cell>
          <cell r="I6598">
            <v>0</v>
          </cell>
          <cell r="J6598">
            <v>0</v>
          </cell>
          <cell r="K6598">
            <v>-162931</v>
          </cell>
        </row>
        <row r="6599">
          <cell r="F6599">
            <v>0</v>
          </cell>
          <cell r="G6599">
            <v>0</v>
          </cell>
          <cell r="I6599">
            <v>0</v>
          </cell>
          <cell r="J6599">
            <v>0</v>
          </cell>
          <cell r="K6599">
            <v>-291465</v>
          </cell>
        </row>
        <row r="6600">
          <cell r="F6600">
            <v>0</v>
          </cell>
          <cell r="G6600">
            <v>0</v>
          </cell>
          <cell r="I6600">
            <v>0</v>
          </cell>
          <cell r="J6600">
            <v>0</v>
          </cell>
          <cell r="K6600">
            <v>-4820</v>
          </cell>
        </row>
        <row r="6601">
          <cell r="F6601">
            <v>0</v>
          </cell>
          <cell r="G6601">
            <v>0</v>
          </cell>
          <cell r="I6601">
            <v>0</v>
          </cell>
          <cell r="J6601">
            <v>0</v>
          </cell>
          <cell r="K6601">
            <v>-14</v>
          </cell>
        </row>
        <row r="6602">
          <cell r="F6602">
            <v>0</v>
          </cell>
          <cell r="G6602">
            <v>0</v>
          </cell>
          <cell r="I6602">
            <v>0</v>
          </cell>
          <cell r="J6602">
            <v>0</v>
          </cell>
          <cell r="K6602">
            <v>-6</v>
          </cell>
        </row>
        <row r="6603">
          <cell r="F6603">
            <v>0</v>
          </cell>
          <cell r="G6603">
            <v>0</v>
          </cell>
          <cell r="I6603">
            <v>0</v>
          </cell>
          <cell r="J6603">
            <v>0</v>
          </cell>
          <cell r="K6603">
            <v>-459236</v>
          </cell>
        </row>
        <row r="6604">
          <cell r="F6604">
            <v>-909.4</v>
          </cell>
          <cell r="G6604">
            <v>0</v>
          </cell>
          <cell r="I6604">
            <v>0</v>
          </cell>
          <cell r="J6604">
            <v>-909.4</v>
          </cell>
          <cell r="K6604">
            <v>-83752</v>
          </cell>
        </row>
        <row r="6605">
          <cell r="F6605">
            <v>0</v>
          </cell>
          <cell r="G6605">
            <v>0</v>
          </cell>
          <cell r="I6605">
            <v>0</v>
          </cell>
          <cell r="J6605">
            <v>0</v>
          </cell>
          <cell r="K6605">
            <v>-42987</v>
          </cell>
        </row>
        <row r="6606">
          <cell r="F6606">
            <v>0</v>
          </cell>
          <cell r="G6606">
            <v>0</v>
          </cell>
          <cell r="I6606">
            <v>0</v>
          </cell>
          <cell r="J6606">
            <v>0</v>
          </cell>
          <cell r="K6606">
            <v>-210060</v>
          </cell>
        </row>
        <row r="6607">
          <cell r="F6607">
            <v>0</v>
          </cell>
          <cell r="G6607">
            <v>0</v>
          </cell>
          <cell r="I6607">
            <v>0</v>
          </cell>
          <cell r="J6607">
            <v>0</v>
          </cell>
          <cell r="K6607">
            <v>-3567</v>
          </cell>
        </row>
        <row r="6608">
          <cell r="F6608">
            <v>0</v>
          </cell>
          <cell r="G6608">
            <v>0</v>
          </cell>
          <cell r="I6608">
            <v>0</v>
          </cell>
          <cell r="J6608">
            <v>0</v>
          </cell>
          <cell r="K6608">
            <v>0</v>
          </cell>
        </row>
        <row r="6609">
          <cell r="F6609">
            <v>-909.4</v>
          </cell>
          <cell r="G6609">
            <v>0</v>
          </cell>
          <cell r="I6609">
            <v>0</v>
          </cell>
          <cell r="J6609">
            <v>-909.4</v>
          </cell>
          <cell r="K6609">
            <v>-340366</v>
          </cell>
        </row>
        <row r="6610">
          <cell r="F6610">
            <v>-585618.26</v>
          </cell>
          <cell r="G6610">
            <v>0</v>
          </cell>
          <cell r="I6610">
            <v>0</v>
          </cell>
          <cell r="J6610">
            <v>-585618.26</v>
          </cell>
          <cell r="K6610">
            <v>-430851</v>
          </cell>
        </row>
        <row r="6611">
          <cell r="F6611">
            <v>-4000</v>
          </cell>
          <cell r="G6611">
            <v>0</v>
          </cell>
          <cell r="I6611">
            <v>0</v>
          </cell>
          <cell r="J6611">
            <v>-4000</v>
          </cell>
          <cell r="K6611">
            <v>0</v>
          </cell>
        </row>
        <row r="6612">
          <cell r="F6612">
            <v>-21564.61</v>
          </cell>
          <cell r="G6612">
            <v>0</v>
          </cell>
          <cell r="I6612">
            <v>0</v>
          </cell>
          <cell r="J6612">
            <v>-21564.61</v>
          </cell>
          <cell r="K6612">
            <v>0</v>
          </cell>
        </row>
        <row r="6613">
          <cell r="F6613">
            <v>-672930.12</v>
          </cell>
          <cell r="G6613">
            <v>0</v>
          </cell>
          <cell r="I6613">
            <v>0</v>
          </cell>
          <cell r="J6613">
            <v>-672930.12</v>
          </cell>
          <cell r="K6613">
            <v>-218719</v>
          </cell>
        </row>
        <row r="6614">
          <cell r="F6614">
            <v>5262.82</v>
          </cell>
          <cell r="G6614">
            <v>0</v>
          </cell>
          <cell r="I6614">
            <v>0</v>
          </cell>
          <cell r="J6614">
            <v>5262.82</v>
          </cell>
          <cell r="K6614">
            <v>5638</v>
          </cell>
        </row>
        <row r="6615">
          <cell r="F6615">
            <v>16643.72</v>
          </cell>
          <cell r="G6615">
            <v>0</v>
          </cell>
          <cell r="I6615">
            <v>0</v>
          </cell>
          <cell r="J6615">
            <v>16643.72</v>
          </cell>
          <cell r="K6615">
            <v>25968</v>
          </cell>
        </row>
        <row r="6616">
          <cell r="F6616">
            <v>0</v>
          </cell>
          <cell r="G6616">
            <v>0</v>
          </cell>
          <cell r="I6616">
            <v>0</v>
          </cell>
          <cell r="J6616">
            <v>0</v>
          </cell>
          <cell r="K6616">
            <v>-28607</v>
          </cell>
        </row>
        <row r="6617">
          <cell r="F6617">
            <v>0</v>
          </cell>
          <cell r="G6617">
            <v>0</v>
          </cell>
          <cell r="I6617">
            <v>0</v>
          </cell>
          <cell r="J6617">
            <v>0</v>
          </cell>
          <cell r="K6617">
            <v>-2842297</v>
          </cell>
        </row>
        <row r="6618">
          <cell r="F6618">
            <v>0</v>
          </cell>
          <cell r="G6618">
            <v>0</v>
          </cell>
          <cell r="I6618">
            <v>0</v>
          </cell>
          <cell r="J6618">
            <v>0</v>
          </cell>
          <cell r="K6618">
            <v>-651403</v>
          </cell>
        </row>
        <row r="6619">
          <cell r="F6619">
            <v>0</v>
          </cell>
          <cell r="G6619">
            <v>0</v>
          </cell>
          <cell r="I6619">
            <v>0</v>
          </cell>
          <cell r="J6619">
            <v>0</v>
          </cell>
          <cell r="K6619">
            <v>-35031</v>
          </cell>
        </row>
        <row r="6620">
          <cell r="F6620">
            <v>-1262206.45</v>
          </cell>
          <cell r="G6620">
            <v>0</v>
          </cell>
          <cell r="I6620">
            <v>0</v>
          </cell>
          <cell r="J6620">
            <v>-1262206.45</v>
          </cell>
          <cell r="K6620">
            <v>-4175302</v>
          </cell>
        </row>
        <row r="6621">
          <cell r="F6621">
            <v>0</v>
          </cell>
          <cell r="G6621">
            <v>0</v>
          </cell>
          <cell r="I6621">
            <v>0</v>
          </cell>
          <cell r="J6621">
            <v>0</v>
          </cell>
          <cell r="K6621">
            <v>-16299</v>
          </cell>
        </row>
        <row r="6622">
          <cell r="F6622">
            <v>0</v>
          </cell>
          <cell r="G6622">
            <v>0</v>
          </cell>
          <cell r="I6622">
            <v>0</v>
          </cell>
          <cell r="J6622">
            <v>0</v>
          </cell>
          <cell r="K6622">
            <v>-4471</v>
          </cell>
        </row>
        <row r="6623">
          <cell r="F6623">
            <v>0</v>
          </cell>
          <cell r="G6623">
            <v>0</v>
          </cell>
          <cell r="I6623">
            <v>0</v>
          </cell>
          <cell r="J6623">
            <v>0</v>
          </cell>
          <cell r="K6623">
            <v>-20770</v>
          </cell>
        </row>
        <row r="6624">
          <cell r="F6624">
            <v>-3386147.59</v>
          </cell>
          <cell r="G6624">
            <v>0</v>
          </cell>
          <cell r="I6624">
            <v>0</v>
          </cell>
          <cell r="J6624">
            <v>-3386147.59</v>
          </cell>
          <cell r="K6624">
            <v>-9699155</v>
          </cell>
        </row>
        <row r="6626">
          <cell r="F6626">
            <v>-6116.03</v>
          </cell>
          <cell r="G6626">
            <v>0</v>
          </cell>
          <cell r="I6626">
            <v>0</v>
          </cell>
          <cell r="J6626">
            <v>-6116.03</v>
          </cell>
          <cell r="K6626">
            <v>66972</v>
          </cell>
        </row>
        <row r="6627">
          <cell r="F6627">
            <v>77653.19</v>
          </cell>
          <cell r="G6627">
            <v>0</v>
          </cell>
          <cell r="I6627">
            <v>0</v>
          </cell>
          <cell r="J6627">
            <v>77653.19</v>
          </cell>
          <cell r="K6627">
            <v>4819</v>
          </cell>
        </row>
        <row r="6628">
          <cell r="F6628">
            <v>-15625108.890000001</v>
          </cell>
          <cell r="G6628">
            <v>0</v>
          </cell>
          <cell r="I6628">
            <v>0</v>
          </cell>
          <cell r="J6628">
            <v>-15625108.890000001</v>
          </cell>
          <cell r="K6628">
            <v>-13259626</v>
          </cell>
        </row>
        <row r="6629">
          <cell r="F6629">
            <v>0</v>
          </cell>
          <cell r="G6629">
            <v>0</v>
          </cell>
          <cell r="I6629">
            <v>0</v>
          </cell>
          <cell r="J6629">
            <v>0</v>
          </cell>
          <cell r="K6629">
            <v>13</v>
          </cell>
        </row>
        <row r="6630">
          <cell r="F6630">
            <v>0</v>
          </cell>
          <cell r="G6630">
            <v>0</v>
          </cell>
          <cell r="I6630">
            <v>0</v>
          </cell>
          <cell r="J6630">
            <v>0</v>
          </cell>
          <cell r="K6630">
            <v>2116605</v>
          </cell>
        </row>
        <row r="6631">
          <cell r="F6631">
            <v>-15553571.73</v>
          </cell>
          <cell r="G6631">
            <v>0</v>
          </cell>
          <cell r="I6631">
            <v>0</v>
          </cell>
          <cell r="J6631">
            <v>-15553571.73</v>
          </cell>
          <cell r="K6631">
            <v>-11071217</v>
          </cell>
        </row>
        <row r="6632">
          <cell r="F6632">
            <v>-14364.03</v>
          </cell>
          <cell r="G6632">
            <v>0</v>
          </cell>
          <cell r="I6632">
            <v>0</v>
          </cell>
          <cell r="J6632">
            <v>-14364.03</v>
          </cell>
          <cell r="K6632">
            <v>-67062</v>
          </cell>
        </row>
        <row r="6633">
          <cell r="F6633">
            <v>0</v>
          </cell>
          <cell r="G6633">
            <v>0</v>
          </cell>
          <cell r="I6633">
            <v>0</v>
          </cell>
          <cell r="J6633">
            <v>0</v>
          </cell>
          <cell r="K6633">
            <v>-197220</v>
          </cell>
        </row>
        <row r="6634">
          <cell r="F6634">
            <v>-245502.95</v>
          </cell>
          <cell r="G6634">
            <v>0</v>
          </cell>
          <cell r="I6634">
            <v>0</v>
          </cell>
          <cell r="J6634">
            <v>-245502.95</v>
          </cell>
          <cell r="K6634">
            <v>0</v>
          </cell>
        </row>
        <row r="6635">
          <cell r="F6635">
            <v>48139.79</v>
          </cell>
          <cell r="G6635">
            <v>0</v>
          </cell>
          <cell r="I6635">
            <v>0</v>
          </cell>
          <cell r="J6635">
            <v>48139.79</v>
          </cell>
          <cell r="K6635">
            <v>-235737</v>
          </cell>
        </row>
        <row r="6636">
          <cell r="F6636">
            <v>1288676.32</v>
          </cell>
          <cell r="G6636">
            <v>0</v>
          </cell>
          <cell r="I6636">
            <v>0</v>
          </cell>
          <cell r="J6636">
            <v>1288676.32</v>
          </cell>
          <cell r="K6636">
            <v>-3802331</v>
          </cell>
        </row>
        <row r="6637">
          <cell r="F6637">
            <v>632.09</v>
          </cell>
          <cell r="G6637">
            <v>0</v>
          </cell>
          <cell r="I6637">
            <v>0</v>
          </cell>
          <cell r="J6637">
            <v>632.09</v>
          </cell>
          <cell r="K6637">
            <v>0</v>
          </cell>
        </row>
        <row r="6638">
          <cell r="F6638">
            <v>1420108.18</v>
          </cell>
          <cell r="G6638">
            <v>0</v>
          </cell>
          <cell r="I6638">
            <v>0</v>
          </cell>
          <cell r="J6638">
            <v>1420108.18</v>
          </cell>
          <cell r="K6638">
            <v>0</v>
          </cell>
        </row>
        <row r="6639">
          <cell r="F6639">
            <v>401721</v>
          </cell>
          <cell r="G6639">
            <v>0</v>
          </cell>
          <cell r="I6639">
            <v>0</v>
          </cell>
          <cell r="J6639">
            <v>401721</v>
          </cell>
          <cell r="K6639">
            <v>-1042162</v>
          </cell>
        </row>
        <row r="6640">
          <cell r="F6640">
            <v>0</v>
          </cell>
          <cell r="G6640">
            <v>0</v>
          </cell>
          <cell r="I6640">
            <v>0</v>
          </cell>
          <cell r="J6640">
            <v>0</v>
          </cell>
          <cell r="K6640">
            <v>18740</v>
          </cell>
        </row>
        <row r="6641">
          <cell r="F6641">
            <v>0</v>
          </cell>
          <cell r="G6641">
            <v>0</v>
          </cell>
          <cell r="I6641">
            <v>0</v>
          </cell>
          <cell r="J6641">
            <v>0</v>
          </cell>
          <cell r="K6641">
            <v>2655068</v>
          </cell>
        </row>
        <row r="6642">
          <cell r="F6642">
            <v>0</v>
          </cell>
          <cell r="G6642">
            <v>0</v>
          </cell>
          <cell r="I6642">
            <v>0</v>
          </cell>
          <cell r="J6642">
            <v>0</v>
          </cell>
          <cell r="K6642">
            <v>-151954</v>
          </cell>
        </row>
        <row r="6643">
          <cell r="F6643">
            <v>0</v>
          </cell>
          <cell r="G6643">
            <v>0</v>
          </cell>
          <cell r="I6643">
            <v>0</v>
          </cell>
          <cell r="J6643">
            <v>0</v>
          </cell>
          <cell r="K6643">
            <v>166358</v>
          </cell>
        </row>
        <row r="6644">
          <cell r="F6644">
            <v>2899410.4</v>
          </cell>
          <cell r="G6644">
            <v>0</v>
          </cell>
          <cell r="I6644">
            <v>0</v>
          </cell>
          <cell r="J6644">
            <v>2899410.4</v>
          </cell>
          <cell r="K6644">
            <v>-2656300</v>
          </cell>
        </row>
        <row r="6645">
          <cell r="F6645">
            <v>-109.4</v>
          </cell>
          <cell r="G6645">
            <v>0</v>
          </cell>
          <cell r="I6645">
            <v>0</v>
          </cell>
          <cell r="J6645">
            <v>-109.4</v>
          </cell>
          <cell r="K6645">
            <v>-32</v>
          </cell>
        </row>
        <row r="6646">
          <cell r="F6646">
            <v>0</v>
          </cell>
          <cell r="G6646">
            <v>0</v>
          </cell>
          <cell r="I6646">
            <v>0</v>
          </cell>
          <cell r="J6646">
            <v>0</v>
          </cell>
          <cell r="K6646">
            <v>-5988</v>
          </cell>
        </row>
        <row r="6647">
          <cell r="F6647">
            <v>0</v>
          </cell>
          <cell r="G6647">
            <v>0</v>
          </cell>
          <cell r="I6647">
            <v>0</v>
          </cell>
          <cell r="J6647">
            <v>0</v>
          </cell>
          <cell r="K6647">
            <v>-92</v>
          </cell>
        </row>
        <row r="6648">
          <cell r="F6648">
            <v>0</v>
          </cell>
          <cell r="G6648">
            <v>0</v>
          </cell>
          <cell r="I6648">
            <v>0</v>
          </cell>
          <cell r="J6648">
            <v>0</v>
          </cell>
          <cell r="K6648">
            <v>-900</v>
          </cell>
        </row>
        <row r="6649">
          <cell r="F6649">
            <v>-109.4</v>
          </cell>
          <cell r="G6649">
            <v>0</v>
          </cell>
          <cell r="I6649">
            <v>0</v>
          </cell>
          <cell r="J6649">
            <v>-109.4</v>
          </cell>
          <cell r="K6649">
            <v>-7012</v>
          </cell>
        </row>
        <row r="6650">
          <cell r="F6650">
            <v>-185509.72</v>
          </cell>
          <cell r="G6650">
            <v>0</v>
          </cell>
          <cell r="I6650">
            <v>0</v>
          </cell>
          <cell r="J6650">
            <v>-185509.72</v>
          </cell>
          <cell r="K6650">
            <v>-777</v>
          </cell>
        </row>
        <row r="6651">
          <cell r="F6651">
            <v>-3017.35</v>
          </cell>
          <cell r="G6651">
            <v>0</v>
          </cell>
          <cell r="I6651">
            <v>0</v>
          </cell>
          <cell r="J6651">
            <v>-3017.35</v>
          </cell>
          <cell r="K6651">
            <v>-23457</v>
          </cell>
        </row>
        <row r="6652">
          <cell r="F6652">
            <v>-16448.150000000001</v>
          </cell>
          <cell r="G6652">
            <v>0</v>
          </cell>
          <cell r="I6652">
            <v>0</v>
          </cell>
          <cell r="J6652">
            <v>-16448.150000000001</v>
          </cell>
          <cell r="K6652">
            <v>0</v>
          </cell>
        </row>
        <row r="6653">
          <cell r="F6653">
            <v>21463.61</v>
          </cell>
          <cell r="G6653">
            <v>0</v>
          </cell>
          <cell r="I6653">
            <v>0</v>
          </cell>
          <cell r="J6653">
            <v>21463.61</v>
          </cell>
          <cell r="K6653">
            <v>40328</v>
          </cell>
        </row>
        <row r="6654">
          <cell r="F6654">
            <v>0.64</v>
          </cell>
          <cell r="G6654">
            <v>0</v>
          </cell>
          <cell r="I6654">
            <v>0</v>
          </cell>
          <cell r="J6654">
            <v>0.64</v>
          </cell>
          <cell r="K6654">
            <v>0</v>
          </cell>
        </row>
        <row r="6655">
          <cell r="F6655">
            <v>0</v>
          </cell>
          <cell r="G6655">
            <v>0</v>
          </cell>
          <cell r="I6655">
            <v>0</v>
          </cell>
          <cell r="J6655">
            <v>0</v>
          </cell>
          <cell r="K6655">
            <v>50</v>
          </cell>
        </row>
        <row r="6656">
          <cell r="F6656">
            <v>0</v>
          </cell>
          <cell r="G6656">
            <v>0</v>
          </cell>
          <cell r="I6656">
            <v>0</v>
          </cell>
          <cell r="J6656">
            <v>0</v>
          </cell>
          <cell r="K6656">
            <v>3256</v>
          </cell>
        </row>
        <row r="6657">
          <cell r="F6657">
            <v>0</v>
          </cell>
          <cell r="G6657">
            <v>0</v>
          </cell>
          <cell r="I6657">
            <v>0</v>
          </cell>
          <cell r="J6657">
            <v>0</v>
          </cell>
          <cell r="K6657">
            <v>5541</v>
          </cell>
        </row>
        <row r="6658">
          <cell r="F6658">
            <v>-183510.97</v>
          </cell>
          <cell r="G6658">
            <v>0</v>
          </cell>
          <cell r="I6658">
            <v>0</v>
          </cell>
          <cell r="J6658">
            <v>-183510.97</v>
          </cell>
          <cell r="K6658">
            <v>24941</v>
          </cell>
        </row>
        <row r="6659">
          <cell r="F6659">
            <v>-495.03</v>
          </cell>
          <cell r="G6659">
            <v>0</v>
          </cell>
          <cell r="I6659">
            <v>0</v>
          </cell>
          <cell r="J6659">
            <v>-495.03</v>
          </cell>
          <cell r="K6659">
            <v>0</v>
          </cell>
        </row>
        <row r="6660">
          <cell r="F6660">
            <v>-3466.95</v>
          </cell>
          <cell r="G6660">
            <v>0</v>
          </cell>
          <cell r="I6660">
            <v>0</v>
          </cell>
          <cell r="J6660">
            <v>-3466.95</v>
          </cell>
          <cell r="K6660">
            <v>-42812</v>
          </cell>
        </row>
        <row r="6661">
          <cell r="F6661">
            <v>-24194.11</v>
          </cell>
          <cell r="G6661">
            <v>0</v>
          </cell>
          <cell r="I6661">
            <v>0</v>
          </cell>
          <cell r="J6661">
            <v>-24194.11</v>
          </cell>
          <cell r="K6661">
            <v>0</v>
          </cell>
        </row>
        <row r="6662">
          <cell r="F6662">
            <v>3847.71</v>
          </cell>
          <cell r="G6662">
            <v>0</v>
          </cell>
          <cell r="I6662">
            <v>0</v>
          </cell>
          <cell r="J6662">
            <v>3847.71</v>
          </cell>
          <cell r="K6662">
            <v>3834</v>
          </cell>
        </row>
        <row r="6663">
          <cell r="F6663">
            <v>548.58000000000004</v>
          </cell>
          <cell r="G6663">
            <v>0</v>
          </cell>
          <cell r="I6663">
            <v>0</v>
          </cell>
          <cell r="J6663">
            <v>548.58000000000004</v>
          </cell>
          <cell r="K6663">
            <v>0</v>
          </cell>
        </row>
        <row r="6664">
          <cell r="F6664">
            <v>0</v>
          </cell>
          <cell r="G6664">
            <v>0</v>
          </cell>
          <cell r="I6664">
            <v>0</v>
          </cell>
          <cell r="J6664">
            <v>0</v>
          </cell>
          <cell r="K6664">
            <v>3847</v>
          </cell>
        </row>
        <row r="6665">
          <cell r="F6665">
            <v>0</v>
          </cell>
          <cell r="G6665">
            <v>0</v>
          </cell>
          <cell r="I6665">
            <v>0</v>
          </cell>
          <cell r="J6665">
            <v>0</v>
          </cell>
          <cell r="K6665">
            <v>-30475</v>
          </cell>
        </row>
        <row r="6666">
          <cell r="F6666">
            <v>-23759.8</v>
          </cell>
          <cell r="G6666">
            <v>0</v>
          </cell>
          <cell r="I6666">
            <v>0</v>
          </cell>
          <cell r="J6666">
            <v>-23759.8</v>
          </cell>
          <cell r="K6666">
            <v>-65606</v>
          </cell>
        </row>
        <row r="6667">
          <cell r="F6667">
            <v>0</v>
          </cell>
          <cell r="G6667">
            <v>0</v>
          </cell>
          <cell r="I6667">
            <v>0</v>
          </cell>
          <cell r="J6667">
            <v>0</v>
          </cell>
          <cell r="K6667">
            <v>-26</v>
          </cell>
        </row>
        <row r="6668">
          <cell r="F6668">
            <v>-961.98</v>
          </cell>
          <cell r="G6668">
            <v>0</v>
          </cell>
          <cell r="I6668">
            <v>0</v>
          </cell>
          <cell r="J6668">
            <v>-961.98</v>
          </cell>
          <cell r="K6668">
            <v>-12879</v>
          </cell>
        </row>
        <row r="6669">
          <cell r="F6669">
            <v>-6979.68</v>
          </cell>
          <cell r="G6669">
            <v>0</v>
          </cell>
          <cell r="I6669">
            <v>0</v>
          </cell>
          <cell r="J6669">
            <v>-6979.68</v>
          </cell>
          <cell r="K6669">
            <v>0</v>
          </cell>
        </row>
        <row r="6670">
          <cell r="F6670">
            <v>51107.03</v>
          </cell>
          <cell r="G6670">
            <v>0</v>
          </cell>
          <cell r="I6670">
            <v>0</v>
          </cell>
          <cell r="J6670">
            <v>51107.03</v>
          </cell>
          <cell r="K6670">
            <v>96612</v>
          </cell>
        </row>
        <row r="6671">
          <cell r="F6671">
            <v>16.75</v>
          </cell>
          <cell r="G6671">
            <v>0</v>
          </cell>
          <cell r="I6671">
            <v>0</v>
          </cell>
          <cell r="J6671">
            <v>16.75</v>
          </cell>
          <cell r="K6671">
            <v>0</v>
          </cell>
        </row>
        <row r="6672">
          <cell r="F6672">
            <v>0</v>
          </cell>
          <cell r="G6672">
            <v>0</v>
          </cell>
          <cell r="I6672">
            <v>0</v>
          </cell>
          <cell r="J6672">
            <v>0</v>
          </cell>
          <cell r="K6672">
            <v>3591</v>
          </cell>
        </row>
        <row r="6673">
          <cell r="F6673">
            <v>0</v>
          </cell>
          <cell r="G6673">
            <v>0</v>
          </cell>
          <cell r="I6673">
            <v>0</v>
          </cell>
          <cell r="J6673">
            <v>0</v>
          </cell>
          <cell r="K6673">
            <v>1551</v>
          </cell>
        </row>
        <row r="6674">
          <cell r="F6674">
            <v>43182.12</v>
          </cell>
          <cell r="G6674">
            <v>0</v>
          </cell>
          <cell r="I6674">
            <v>0</v>
          </cell>
          <cell r="J6674">
            <v>43182.12</v>
          </cell>
          <cell r="K6674">
            <v>88849</v>
          </cell>
        </row>
        <row r="6675">
          <cell r="F6675">
            <v>-370869.12</v>
          </cell>
          <cell r="G6675">
            <v>0</v>
          </cell>
          <cell r="I6675">
            <v>0</v>
          </cell>
          <cell r="J6675">
            <v>-370869.12</v>
          </cell>
          <cell r="K6675">
            <v>-38269</v>
          </cell>
        </row>
        <row r="6676">
          <cell r="F6676">
            <v>-169770</v>
          </cell>
          <cell r="G6676">
            <v>0</v>
          </cell>
          <cell r="I6676">
            <v>0</v>
          </cell>
          <cell r="J6676">
            <v>-169770</v>
          </cell>
          <cell r="K6676">
            <v>0</v>
          </cell>
        </row>
        <row r="6677">
          <cell r="F6677">
            <v>253132.34</v>
          </cell>
          <cell r="G6677">
            <v>0</v>
          </cell>
          <cell r="I6677">
            <v>0</v>
          </cell>
          <cell r="J6677">
            <v>253132.34</v>
          </cell>
          <cell r="K6677">
            <v>163300</v>
          </cell>
        </row>
        <row r="6678">
          <cell r="F6678">
            <v>567224.17000000004</v>
          </cell>
          <cell r="G6678">
            <v>0</v>
          </cell>
          <cell r="I6678">
            <v>0</v>
          </cell>
          <cell r="J6678">
            <v>567224.17000000004</v>
          </cell>
          <cell r="K6678">
            <v>21844</v>
          </cell>
        </row>
        <row r="6679">
          <cell r="F6679">
            <v>-3064963.82</v>
          </cell>
          <cell r="G6679">
            <v>0</v>
          </cell>
          <cell r="I6679">
            <v>0</v>
          </cell>
          <cell r="J6679">
            <v>-3064963.82</v>
          </cell>
          <cell r="K6679">
            <v>-570199</v>
          </cell>
        </row>
        <row r="6680">
          <cell r="F6680">
            <v>18426.009999999998</v>
          </cell>
          <cell r="G6680">
            <v>0</v>
          </cell>
          <cell r="I6680">
            <v>0</v>
          </cell>
          <cell r="J6680">
            <v>18426.009999999998</v>
          </cell>
          <cell r="K6680">
            <v>0</v>
          </cell>
        </row>
        <row r="6681">
          <cell r="F6681">
            <v>562639.82999999996</v>
          </cell>
          <cell r="G6681">
            <v>0</v>
          </cell>
          <cell r="I6681">
            <v>0</v>
          </cell>
          <cell r="J6681">
            <v>562639.82999999996</v>
          </cell>
          <cell r="K6681">
            <v>0</v>
          </cell>
        </row>
        <row r="6682">
          <cell r="F6682">
            <v>-27643693.48</v>
          </cell>
          <cell r="G6682">
            <v>0</v>
          </cell>
          <cell r="I6682">
            <v>0</v>
          </cell>
          <cell r="J6682">
            <v>-27643693.48</v>
          </cell>
          <cell r="K6682">
            <v>-6661622</v>
          </cell>
        </row>
        <row r="6683">
          <cell r="F6683">
            <v>0</v>
          </cell>
          <cell r="G6683">
            <v>0</v>
          </cell>
          <cell r="I6683">
            <v>0</v>
          </cell>
          <cell r="J6683">
            <v>0</v>
          </cell>
          <cell r="K6683">
            <v>5637849</v>
          </cell>
        </row>
        <row r="6684">
          <cell r="F6684">
            <v>0</v>
          </cell>
          <cell r="G6684">
            <v>0</v>
          </cell>
          <cell r="I6684">
            <v>0</v>
          </cell>
          <cell r="J6684">
            <v>0</v>
          </cell>
          <cell r="K6684">
            <v>236797</v>
          </cell>
        </row>
        <row r="6685">
          <cell r="F6685">
            <v>0</v>
          </cell>
          <cell r="G6685">
            <v>0</v>
          </cell>
          <cell r="I6685">
            <v>0</v>
          </cell>
          <cell r="J6685">
            <v>0</v>
          </cell>
          <cell r="K6685">
            <v>-583785</v>
          </cell>
        </row>
        <row r="6686">
          <cell r="F6686">
            <v>-29847874.07</v>
          </cell>
          <cell r="G6686">
            <v>0</v>
          </cell>
          <cell r="I6686">
            <v>0</v>
          </cell>
          <cell r="J6686">
            <v>-29847874.07</v>
          </cell>
          <cell r="K6686">
            <v>-1794085</v>
          </cell>
        </row>
        <row r="6687">
          <cell r="F6687">
            <v>-42666233.450000003</v>
          </cell>
          <cell r="G6687">
            <v>0</v>
          </cell>
          <cell r="I6687">
            <v>0</v>
          </cell>
          <cell r="J6687">
            <v>-42666233.450000003</v>
          </cell>
          <cell r="K6687">
            <v>-15480430</v>
          </cell>
        </row>
        <row r="6689">
          <cell r="F6689">
            <v>0</v>
          </cell>
          <cell r="G6689">
            <v>0</v>
          </cell>
          <cell r="I6689">
            <v>0</v>
          </cell>
          <cell r="J6689">
            <v>0</v>
          </cell>
          <cell r="K6689">
            <v>0</v>
          </cell>
        </row>
        <row r="6691">
          <cell r="F6691">
            <v>-80</v>
          </cell>
          <cell r="G6691">
            <v>0</v>
          </cell>
          <cell r="I6691">
            <v>0</v>
          </cell>
          <cell r="J6691">
            <v>-80</v>
          </cell>
          <cell r="K6691">
            <v>-124011</v>
          </cell>
        </row>
        <row r="6692">
          <cell r="F6692">
            <v>1476040.51</v>
          </cell>
          <cell r="G6692">
            <v>0</v>
          </cell>
          <cell r="I6692">
            <v>0</v>
          </cell>
          <cell r="J6692">
            <v>1476040.51</v>
          </cell>
          <cell r="K6692">
            <v>2020658</v>
          </cell>
        </row>
        <row r="6693">
          <cell r="F6693">
            <v>-97794.53</v>
          </cell>
          <cell r="G6693">
            <v>0</v>
          </cell>
          <cell r="I6693">
            <v>0</v>
          </cell>
          <cell r="J6693">
            <v>-97794.53</v>
          </cell>
          <cell r="K6693">
            <v>-94103</v>
          </cell>
        </row>
        <row r="6694">
          <cell r="F6694">
            <v>0</v>
          </cell>
          <cell r="G6694">
            <v>0</v>
          </cell>
          <cell r="I6694">
            <v>0</v>
          </cell>
          <cell r="J6694">
            <v>0</v>
          </cell>
          <cell r="K6694">
            <v>-19722</v>
          </cell>
        </row>
        <row r="6695">
          <cell r="F6695">
            <v>0</v>
          </cell>
          <cell r="G6695">
            <v>0</v>
          </cell>
          <cell r="I6695">
            <v>0</v>
          </cell>
          <cell r="J6695">
            <v>0</v>
          </cell>
          <cell r="K6695">
            <v>5022</v>
          </cell>
        </row>
        <row r="6696">
          <cell r="F6696">
            <v>0</v>
          </cell>
          <cell r="G6696">
            <v>0</v>
          </cell>
          <cell r="I6696">
            <v>0</v>
          </cell>
          <cell r="J6696">
            <v>0</v>
          </cell>
          <cell r="K6696">
            <v>72888</v>
          </cell>
        </row>
        <row r="6697">
          <cell r="F6697">
            <v>1378165.98</v>
          </cell>
          <cell r="G6697">
            <v>0</v>
          </cell>
          <cell r="I6697">
            <v>0</v>
          </cell>
          <cell r="J6697">
            <v>1378165.98</v>
          </cell>
          <cell r="K6697">
            <v>1860732</v>
          </cell>
        </row>
        <row r="6698">
          <cell r="F6698">
            <v>303628.78999999998</v>
          </cell>
          <cell r="G6698">
            <v>0</v>
          </cell>
          <cell r="I6698">
            <v>0</v>
          </cell>
          <cell r="J6698">
            <v>303628.78999999998</v>
          </cell>
          <cell r="K6698">
            <v>58231</v>
          </cell>
        </row>
        <row r="6699">
          <cell r="F6699">
            <v>-104408.6</v>
          </cell>
          <cell r="G6699">
            <v>0</v>
          </cell>
          <cell r="I6699">
            <v>0</v>
          </cell>
          <cell r="J6699">
            <v>-104408.6</v>
          </cell>
          <cell r="K6699">
            <v>-58231</v>
          </cell>
        </row>
        <row r="6700">
          <cell r="F6700">
            <v>0</v>
          </cell>
          <cell r="G6700">
            <v>0</v>
          </cell>
          <cell r="I6700">
            <v>0</v>
          </cell>
          <cell r="J6700">
            <v>0</v>
          </cell>
          <cell r="K6700">
            <v>1840.68</v>
          </cell>
        </row>
        <row r="6701">
          <cell r="F6701">
            <v>199220.19</v>
          </cell>
          <cell r="G6701">
            <v>0</v>
          </cell>
          <cell r="I6701">
            <v>0</v>
          </cell>
          <cell r="J6701">
            <v>199220.19</v>
          </cell>
          <cell r="K6701">
            <v>1840.68</v>
          </cell>
        </row>
        <row r="6702">
          <cell r="F6702">
            <v>-450</v>
          </cell>
          <cell r="G6702">
            <v>0</v>
          </cell>
          <cell r="I6702">
            <v>0</v>
          </cell>
          <cell r="J6702">
            <v>-450</v>
          </cell>
          <cell r="K6702">
            <v>0</v>
          </cell>
        </row>
        <row r="6703">
          <cell r="F6703">
            <v>535329.31999999995</v>
          </cell>
          <cell r="G6703">
            <v>0</v>
          </cell>
          <cell r="I6703">
            <v>0</v>
          </cell>
          <cell r="J6703">
            <v>535329.31999999995</v>
          </cell>
          <cell r="K6703">
            <v>126155</v>
          </cell>
        </row>
        <row r="6704">
          <cell r="F6704">
            <v>-288369.64</v>
          </cell>
          <cell r="G6704">
            <v>0</v>
          </cell>
          <cell r="I6704">
            <v>0</v>
          </cell>
          <cell r="J6704">
            <v>-288369.64</v>
          </cell>
          <cell r="K6704">
            <v>-172324</v>
          </cell>
        </row>
        <row r="6705">
          <cell r="F6705">
            <v>0</v>
          </cell>
          <cell r="G6705">
            <v>0</v>
          </cell>
          <cell r="I6705">
            <v>0</v>
          </cell>
          <cell r="J6705">
            <v>0</v>
          </cell>
          <cell r="K6705">
            <v>-1026</v>
          </cell>
        </row>
        <row r="6706">
          <cell r="F6706">
            <v>246509.68</v>
          </cell>
          <cell r="G6706">
            <v>0</v>
          </cell>
          <cell r="I6706">
            <v>0</v>
          </cell>
          <cell r="J6706">
            <v>246509.68</v>
          </cell>
          <cell r="K6706">
            <v>-47195</v>
          </cell>
        </row>
        <row r="6707">
          <cell r="F6707">
            <v>290416.92</v>
          </cell>
          <cell r="G6707">
            <v>0</v>
          </cell>
          <cell r="I6707">
            <v>0</v>
          </cell>
          <cell r="J6707">
            <v>290416.92</v>
          </cell>
          <cell r="K6707">
            <v>91593</v>
          </cell>
        </row>
        <row r="6708">
          <cell r="F6708">
            <v>-274872.57</v>
          </cell>
          <cell r="G6708">
            <v>0</v>
          </cell>
          <cell r="I6708">
            <v>0</v>
          </cell>
          <cell r="J6708">
            <v>-274872.57</v>
          </cell>
          <cell r="K6708">
            <v>-91593</v>
          </cell>
        </row>
        <row r="6709">
          <cell r="F6709">
            <v>15544.35</v>
          </cell>
          <cell r="G6709">
            <v>0</v>
          </cell>
          <cell r="I6709">
            <v>0</v>
          </cell>
          <cell r="J6709">
            <v>15544.35</v>
          </cell>
          <cell r="K6709">
            <v>0</v>
          </cell>
        </row>
        <row r="6710">
          <cell r="F6710">
            <v>246.21</v>
          </cell>
          <cell r="G6710">
            <v>0</v>
          </cell>
          <cell r="I6710">
            <v>0</v>
          </cell>
          <cell r="J6710">
            <v>246.21</v>
          </cell>
          <cell r="K6710">
            <v>-257955</v>
          </cell>
        </row>
        <row r="6711">
          <cell r="F6711">
            <v>4437272.7</v>
          </cell>
          <cell r="G6711">
            <v>0</v>
          </cell>
          <cell r="I6711">
            <v>0</v>
          </cell>
          <cell r="J6711">
            <v>4437272.7</v>
          </cell>
          <cell r="K6711">
            <v>1934071</v>
          </cell>
        </row>
        <row r="6712">
          <cell r="F6712">
            <v>-1729777.81</v>
          </cell>
          <cell r="G6712">
            <v>0</v>
          </cell>
          <cell r="I6712">
            <v>0</v>
          </cell>
          <cell r="J6712">
            <v>-1729777.81</v>
          </cell>
          <cell r="K6712">
            <v>177397</v>
          </cell>
        </row>
        <row r="6713">
          <cell r="F6713">
            <v>926841.68</v>
          </cell>
          <cell r="G6713">
            <v>0</v>
          </cell>
          <cell r="I6713">
            <v>0</v>
          </cell>
          <cell r="J6713">
            <v>926841.68</v>
          </cell>
          <cell r="K6713">
            <v>17816512</v>
          </cell>
        </row>
        <row r="6714">
          <cell r="F6714">
            <v>50</v>
          </cell>
          <cell r="G6714">
            <v>0</v>
          </cell>
          <cell r="I6714">
            <v>0</v>
          </cell>
          <cell r="J6714">
            <v>50</v>
          </cell>
          <cell r="K6714">
            <v>0</v>
          </cell>
        </row>
        <row r="6715">
          <cell r="F6715">
            <v>0</v>
          </cell>
          <cell r="G6715">
            <v>0</v>
          </cell>
          <cell r="I6715">
            <v>0</v>
          </cell>
          <cell r="J6715">
            <v>0</v>
          </cell>
          <cell r="K6715">
            <v>135896</v>
          </cell>
        </row>
        <row r="6716">
          <cell r="F6716">
            <v>0</v>
          </cell>
          <cell r="G6716">
            <v>0</v>
          </cell>
          <cell r="I6716">
            <v>0</v>
          </cell>
          <cell r="J6716">
            <v>0</v>
          </cell>
          <cell r="K6716">
            <v>-159651</v>
          </cell>
        </row>
        <row r="6717">
          <cell r="F6717">
            <v>3634632.78</v>
          </cell>
          <cell r="G6717">
            <v>0</v>
          </cell>
          <cell r="I6717">
            <v>0</v>
          </cell>
          <cell r="J6717">
            <v>3634632.78</v>
          </cell>
          <cell r="K6717">
            <v>19646270</v>
          </cell>
        </row>
        <row r="6718">
          <cell r="F6718">
            <v>0</v>
          </cell>
          <cell r="G6718">
            <v>0</v>
          </cell>
          <cell r="I6718">
            <v>0</v>
          </cell>
          <cell r="J6718">
            <v>0</v>
          </cell>
          <cell r="K6718">
            <v>35625</v>
          </cell>
        </row>
        <row r="6719">
          <cell r="F6719">
            <v>0</v>
          </cell>
          <cell r="G6719">
            <v>0</v>
          </cell>
          <cell r="I6719">
            <v>0</v>
          </cell>
          <cell r="J6719">
            <v>0</v>
          </cell>
          <cell r="K6719">
            <v>-35625</v>
          </cell>
        </row>
        <row r="6720">
          <cell r="F6720">
            <v>0</v>
          </cell>
          <cell r="G6720">
            <v>0</v>
          </cell>
          <cell r="I6720">
            <v>0</v>
          </cell>
          <cell r="J6720">
            <v>0</v>
          </cell>
          <cell r="K6720">
            <v>0</v>
          </cell>
        </row>
        <row r="6721">
          <cell r="F6721">
            <v>5474072.9799999986</v>
          </cell>
          <cell r="G6721">
            <v>0</v>
          </cell>
          <cell r="I6721">
            <v>0</v>
          </cell>
          <cell r="J6721">
            <v>5474072.9799999986</v>
          </cell>
          <cell r="K6721">
            <v>21461647.68</v>
          </cell>
        </row>
        <row r="6723">
          <cell r="F6723">
            <v>0</v>
          </cell>
          <cell r="G6723">
            <v>0</v>
          </cell>
          <cell r="I6723">
            <v>0</v>
          </cell>
          <cell r="J6723">
            <v>0</v>
          </cell>
          <cell r="K6723">
            <v>0</v>
          </cell>
        </row>
        <row r="6725">
          <cell r="F6725">
            <v>16125976.26</v>
          </cell>
          <cell r="G6725">
            <v>0</v>
          </cell>
          <cell r="I6725">
            <v>0</v>
          </cell>
          <cell r="J6725">
            <v>16125976.26</v>
          </cell>
          <cell r="K6725">
            <v>0</v>
          </cell>
        </row>
        <row r="6726">
          <cell r="F6726">
            <v>-2290755.96</v>
          </cell>
          <cell r="G6726">
            <v>0</v>
          </cell>
          <cell r="I6726">
            <v>0</v>
          </cell>
          <cell r="J6726">
            <v>-2290755.96</v>
          </cell>
          <cell r="K6726">
            <v>0</v>
          </cell>
        </row>
        <row r="6727">
          <cell r="F6727">
            <v>874664</v>
          </cell>
          <cell r="G6727">
            <v>0</v>
          </cell>
          <cell r="I6727">
            <v>0</v>
          </cell>
          <cell r="J6727">
            <v>874664</v>
          </cell>
          <cell r="K6727">
            <v>0</v>
          </cell>
        </row>
        <row r="6728">
          <cell r="F6728">
            <v>0</v>
          </cell>
          <cell r="G6728">
            <v>0</v>
          </cell>
          <cell r="I6728">
            <v>0</v>
          </cell>
          <cell r="J6728">
            <v>0</v>
          </cell>
          <cell r="K6728">
            <v>-1028243</v>
          </cell>
        </row>
        <row r="6729">
          <cell r="F6729">
            <v>14709884.300000001</v>
          </cell>
          <cell r="G6729">
            <v>0</v>
          </cell>
          <cell r="I6729">
            <v>0</v>
          </cell>
          <cell r="J6729">
            <v>14709884.300000001</v>
          </cell>
          <cell r="K6729">
            <v>-1028243</v>
          </cell>
        </row>
        <row r="6730">
          <cell r="F6730">
            <v>8392687.2599999998</v>
          </cell>
          <cell r="G6730">
            <v>0</v>
          </cell>
          <cell r="I6730">
            <v>0</v>
          </cell>
          <cell r="J6730">
            <v>8392687.2599999998</v>
          </cell>
          <cell r="K6730">
            <v>0</v>
          </cell>
        </row>
        <row r="6731">
          <cell r="F6731">
            <v>8392687.2599999998</v>
          </cell>
          <cell r="G6731">
            <v>0</v>
          </cell>
          <cell r="I6731">
            <v>0</v>
          </cell>
          <cell r="J6731">
            <v>8392687.2599999998</v>
          </cell>
          <cell r="K6731">
            <v>0</v>
          </cell>
        </row>
        <row r="6732">
          <cell r="F6732">
            <v>-1</v>
          </cell>
          <cell r="G6732">
            <v>0</v>
          </cell>
          <cell r="I6732">
            <v>0</v>
          </cell>
          <cell r="J6732">
            <v>-1</v>
          </cell>
          <cell r="K6732">
            <v>0</v>
          </cell>
        </row>
        <row r="6733">
          <cell r="F6733">
            <v>-1</v>
          </cell>
          <cell r="G6733">
            <v>0</v>
          </cell>
          <cell r="I6733">
            <v>0</v>
          </cell>
          <cell r="J6733">
            <v>-1</v>
          </cell>
          <cell r="K6733">
            <v>0</v>
          </cell>
        </row>
        <row r="6734">
          <cell r="F6734">
            <v>-1</v>
          </cell>
          <cell r="G6734">
            <v>0</v>
          </cell>
          <cell r="I6734">
            <v>0</v>
          </cell>
          <cell r="J6734">
            <v>-1</v>
          </cell>
          <cell r="K6734">
            <v>0</v>
          </cell>
        </row>
        <row r="6735">
          <cell r="F6735">
            <v>-1</v>
          </cell>
          <cell r="G6735">
            <v>0</v>
          </cell>
          <cell r="I6735">
            <v>0</v>
          </cell>
          <cell r="J6735">
            <v>-1</v>
          </cell>
          <cell r="K6735">
            <v>0</v>
          </cell>
        </row>
        <row r="6736">
          <cell r="F6736">
            <v>524095.93</v>
          </cell>
          <cell r="G6736">
            <v>0</v>
          </cell>
          <cell r="I6736">
            <v>0</v>
          </cell>
          <cell r="J6736">
            <v>524095.93</v>
          </cell>
          <cell r="K6736">
            <v>0</v>
          </cell>
        </row>
        <row r="6737">
          <cell r="F6737">
            <v>524095.93</v>
          </cell>
          <cell r="G6737">
            <v>0</v>
          </cell>
          <cell r="I6737">
            <v>0</v>
          </cell>
          <cell r="J6737">
            <v>524095.93</v>
          </cell>
          <cell r="K6737">
            <v>0</v>
          </cell>
        </row>
        <row r="6738">
          <cell r="F6738">
            <v>23626665.490000002</v>
          </cell>
          <cell r="G6738">
            <v>0</v>
          </cell>
          <cell r="I6738">
            <v>0</v>
          </cell>
          <cell r="J6738">
            <v>23626665.490000002</v>
          </cell>
          <cell r="K6738">
            <v>-1028243</v>
          </cell>
        </row>
        <row r="6740">
          <cell r="F6740">
            <v>-1150114.1100000001</v>
          </cell>
          <cell r="G6740">
            <v>0</v>
          </cell>
          <cell r="I6740">
            <v>0</v>
          </cell>
          <cell r="J6740">
            <v>-1150114.1100000001</v>
          </cell>
          <cell r="K6740">
            <v>25293433</v>
          </cell>
        </row>
        <row r="6741">
          <cell r="F6741">
            <v>-1150114.1100000001</v>
          </cell>
          <cell r="G6741">
            <v>0</v>
          </cell>
          <cell r="I6741">
            <v>0</v>
          </cell>
          <cell r="J6741">
            <v>-1150114.1100000001</v>
          </cell>
          <cell r="K6741">
            <v>25293433</v>
          </cell>
        </row>
        <row r="6742">
          <cell r="F6742">
            <v>-1150114.1100000001</v>
          </cell>
          <cell r="G6742">
            <v>0</v>
          </cell>
          <cell r="I6742">
            <v>0</v>
          </cell>
          <cell r="J6742">
            <v>-1150114.1100000001</v>
          </cell>
          <cell r="K6742">
            <v>25293433</v>
          </cell>
        </row>
        <row r="6743">
          <cell r="F6743">
            <v>-67980657.909999698</v>
          </cell>
          <cell r="G6743">
            <v>0</v>
          </cell>
          <cell r="I6743">
            <v>0</v>
          </cell>
          <cell r="J6743">
            <v>-67980657.909999698</v>
          </cell>
          <cell r="K6743">
            <v>38687783.000000097</v>
          </cell>
        </row>
      </sheetData>
      <sheetData sheetId="2" refreshError="1"/>
      <sheetData sheetId="3" refreshError="1"/>
      <sheetData sheetId="4" refreshError="1"/>
      <sheetData sheetId="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PREAD2"/>
      <sheetName val="Tabela de Parâmetros"/>
      <sheetName val="#REF"/>
      <sheetName val="Gmp-4"/>
      <sheetName val="SPREAD2.XLS"/>
      <sheetName val="Hoja1"/>
      <sheetName val="Tabela_de_Parâmetros"/>
      <sheetName val="SPREAD2_XLS"/>
    </sheetNames>
    <definedNames>
      <definedName name="apaga"/>
    </definedNames>
    <sheetDataSet>
      <sheetData sheetId="0" refreshError="1"/>
      <sheetData sheetId="1" refreshError="1"/>
      <sheetData sheetId="2" refreshError="1"/>
      <sheetData sheetId="3" refreshError="1"/>
      <sheetData sheetId="4" refreshError="1"/>
      <sheetData sheetId="5" refreshError="1"/>
      <sheetData sheetId="6"/>
      <sheetData sheetId="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s"/>
      <sheetName val="IFH Liquidity Forescast"/>
      <sheetName val="Financial Statement"/>
      <sheetName val="P&amp;L"/>
      <sheetName val="Adjustments"/>
      <sheetName val="Whithholding Taxes"/>
      <sheetName val="Rice Mill"/>
      <sheetName val="Interest &amp; Tax"/>
      <sheetName val="Seeds"/>
      <sheetName val="Beef"/>
      <sheetName val="Dairy"/>
      <sheetName val="Plant"/>
      <sheetName val="Machinery"/>
      <sheetName val="Overhead Ad"/>
      <sheetName val="Overhead Pi"/>
      <sheetName val="Overhead AI"/>
      <sheetName val="Overhead Bñ"/>
      <sheetName val="Overhead Cvk&amp;Eo"/>
      <sheetName val="Overhead Srg"/>
      <sheetName val="Overhead Sje"/>
      <sheetName val="GM Grains"/>
      <sheetName val="Ad-T"/>
      <sheetName val="Ad-T1"/>
      <sheetName val="Ad-Ce"/>
      <sheetName val="Ad-Ce1"/>
      <sheetName val="Ad-Sg"/>
      <sheetName val="Ad-Sg1"/>
      <sheetName val="Ad-G"/>
      <sheetName val="Ad-G1"/>
      <sheetName val="Ad-M"/>
      <sheetName val="Ad-M1"/>
      <sheetName val="Ad-MS"/>
      <sheetName val="Ad-MS1"/>
      <sheetName val="Ad-MP"/>
      <sheetName val="Ad-MP1"/>
      <sheetName val="Ad-SI"/>
      <sheetName val="Ad-SI1"/>
      <sheetName val="Ad-SII"/>
      <sheetName val="Ad-SII1"/>
      <sheetName val="Ad-A"/>
      <sheetName val="Ad-A1"/>
      <sheetName val="Ad-Silo"/>
      <sheetName val="Ad-Silo1"/>
      <sheetName val="Pi-T"/>
      <sheetName val="Pi-T1"/>
      <sheetName val="Pi-Sg"/>
      <sheetName val="Pi-Sg1"/>
      <sheetName val="Pi-G"/>
      <sheetName val="Pi-G1"/>
      <sheetName val="Pi-M"/>
      <sheetName val="Pi-M1"/>
      <sheetName val="Pi-MP"/>
      <sheetName val="Pi-MP1"/>
      <sheetName val="Pi-SI"/>
      <sheetName val="Pi-SI1"/>
      <sheetName val="Pi-SII"/>
      <sheetName val="Pi-SII1"/>
      <sheetName val="Pi-A"/>
      <sheetName val="Pi-A1"/>
      <sheetName val="Cpx Ad"/>
      <sheetName val="Cpx Pil"/>
      <sheetName val="Cpx Bñ"/>
      <sheetName val="Cpx AI"/>
      <sheetName val="Cpx Eo"/>
      <sheetName val="Cpx Cvk-Sje-Srg"/>
      <sheetName val="Seg Inf"/>
    </sheetNames>
    <sheetDataSet>
      <sheetData sheetId="0">
        <row r="7">
          <cell r="K7">
            <v>3.81</v>
          </cell>
        </row>
      </sheetData>
      <sheetData sheetId="1">
        <row r="10">
          <cell r="C10">
            <v>10.196008969478845</v>
          </cell>
        </row>
      </sheetData>
      <sheetData sheetId="2">
        <row r="9">
          <cell r="Q9">
            <v>0</v>
          </cell>
        </row>
      </sheetData>
      <sheetData sheetId="3"/>
      <sheetData sheetId="4">
        <row r="47">
          <cell r="C47">
            <v>-188403.28080000001</v>
          </cell>
        </row>
      </sheetData>
      <sheetData sheetId="5"/>
      <sheetData sheetId="6">
        <row r="4">
          <cell r="E4">
            <v>3.81</v>
          </cell>
        </row>
      </sheetData>
      <sheetData sheetId="7"/>
      <sheetData sheetId="8"/>
      <sheetData sheetId="9"/>
      <sheetData sheetId="10">
        <row r="9">
          <cell r="AQ9">
            <v>2282.0467744824041</v>
          </cell>
        </row>
      </sheetData>
      <sheetData sheetId="11">
        <row r="233">
          <cell r="M233">
            <v>-15838134.176191906</v>
          </cell>
        </row>
      </sheetData>
      <sheetData sheetId="12"/>
      <sheetData sheetId="13">
        <row r="540">
          <cell r="AC540">
            <v>48791555.290345609</v>
          </cell>
        </row>
      </sheetData>
      <sheetData sheetId="14"/>
      <sheetData sheetId="15"/>
      <sheetData sheetId="16"/>
      <sheetData sheetId="17"/>
      <sheetData sheetId="18"/>
      <sheetData sheetId="19"/>
      <sheetData sheetId="20"/>
      <sheetData sheetId="21">
        <row r="7">
          <cell r="C7">
            <v>163</v>
          </cell>
        </row>
      </sheetData>
      <sheetData sheetId="22">
        <row r="7">
          <cell r="C7">
            <v>147</v>
          </cell>
        </row>
      </sheetData>
      <sheetData sheetId="23">
        <row r="7">
          <cell r="C7">
            <v>147</v>
          </cell>
        </row>
      </sheetData>
      <sheetData sheetId="24">
        <row r="7">
          <cell r="C7">
            <v>120</v>
          </cell>
        </row>
      </sheetData>
      <sheetData sheetId="25">
        <row r="7">
          <cell r="C7">
            <v>97</v>
          </cell>
        </row>
      </sheetData>
      <sheetData sheetId="26">
        <row r="7">
          <cell r="C7">
            <v>101.99999999999999</v>
          </cell>
        </row>
      </sheetData>
      <sheetData sheetId="27">
        <row r="7">
          <cell r="C7">
            <v>252.99999999999997</v>
          </cell>
        </row>
      </sheetData>
      <sheetData sheetId="28">
        <row r="7">
          <cell r="C7">
            <v>232</v>
          </cell>
        </row>
      </sheetData>
      <sheetData sheetId="29">
        <row r="7">
          <cell r="C7">
            <v>126.99999999999987</v>
          </cell>
        </row>
      </sheetData>
      <sheetData sheetId="30">
        <row r="7">
          <cell r="C7">
            <v>120</v>
          </cell>
        </row>
      </sheetData>
      <sheetData sheetId="31">
        <row r="7">
          <cell r="C7">
            <v>126.99999999999999</v>
          </cell>
        </row>
      </sheetData>
      <sheetData sheetId="32">
        <row r="7">
          <cell r="C7">
            <v>120</v>
          </cell>
        </row>
      </sheetData>
      <sheetData sheetId="33">
        <row r="7">
          <cell r="C7">
            <v>220.99999999999997</v>
          </cell>
        </row>
      </sheetData>
      <sheetData sheetId="34">
        <row r="7">
          <cell r="C7">
            <v>200</v>
          </cell>
        </row>
      </sheetData>
      <sheetData sheetId="35">
        <row r="7">
          <cell r="C7">
            <v>235.00000000000003</v>
          </cell>
        </row>
      </sheetData>
      <sheetData sheetId="36">
        <row r="7">
          <cell r="C7">
            <v>225.00000000000006</v>
          </cell>
        </row>
      </sheetData>
      <sheetData sheetId="37">
        <row r="7">
          <cell r="C7">
            <v>234.99999999999994</v>
          </cell>
        </row>
      </sheetData>
      <sheetData sheetId="38">
        <row r="7">
          <cell r="C7">
            <v>225</v>
          </cell>
        </row>
      </sheetData>
      <sheetData sheetId="39">
        <row r="7">
          <cell r="C7">
            <v>239.70392260106127</v>
          </cell>
        </row>
      </sheetData>
      <sheetData sheetId="40">
        <row r="7">
          <cell r="C7">
            <v>215</v>
          </cell>
        </row>
      </sheetData>
      <sheetData sheetId="41"/>
      <sheetData sheetId="42"/>
      <sheetData sheetId="43">
        <row r="7">
          <cell r="C7">
            <v>163</v>
          </cell>
        </row>
      </sheetData>
      <sheetData sheetId="44">
        <row r="7">
          <cell r="C7">
            <v>147</v>
          </cell>
        </row>
      </sheetData>
      <sheetData sheetId="45">
        <row r="7">
          <cell r="C7">
            <v>96.999999999999986</v>
          </cell>
        </row>
      </sheetData>
      <sheetData sheetId="46">
        <row r="7">
          <cell r="C7">
            <v>102</v>
          </cell>
        </row>
      </sheetData>
      <sheetData sheetId="47">
        <row r="7">
          <cell r="C7">
            <v>253</v>
          </cell>
        </row>
      </sheetData>
      <sheetData sheetId="48">
        <row r="7">
          <cell r="C7">
            <v>232.00000000000003</v>
          </cell>
        </row>
      </sheetData>
      <sheetData sheetId="49">
        <row r="7">
          <cell r="C7">
            <v>127.00000000000003</v>
          </cell>
        </row>
      </sheetData>
      <sheetData sheetId="50">
        <row r="7">
          <cell r="C7">
            <v>119.99999999999999</v>
          </cell>
        </row>
      </sheetData>
      <sheetData sheetId="51">
        <row r="7">
          <cell r="C7">
            <v>221</v>
          </cell>
        </row>
      </sheetData>
      <sheetData sheetId="52">
        <row r="7">
          <cell r="C7">
            <v>200</v>
          </cell>
        </row>
      </sheetData>
      <sheetData sheetId="53">
        <row r="7">
          <cell r="C7">
            <v>235</v>
          </cell>
        </row>
      </sheetData>
      <sheetData sheetId="54">
        <row r="7">
          <cell r="C7">
            <v>224.99999999999997</v>
          </cell>
        </row>
      </sheetData>
      <sheetData sheetId="55">
        <row r="7">
          <cell r="C7">
            <v>235</v>
          </cell>
        </row>
      </sheetData>
      <sheetData sheetId="56">
        <row r="7">
          <cell r="C7">
            <v>225.00000000000003</v>
          </cell>
        </row>
      </sheetData>
      <sheetData sheetId="57">
        <row r="7">
          <cell r="C7">
            <v>239.70392260106124</v>
          </cell>
        </row>
      </sheetData>
      <sheetData sheetId="58">
        <row r="7">
          <cell r="C7">
            <v>215</v>
          </cell>
        </row>
      </sheetData>
      <sheetData sheetId="59"/>
      <sheetData sheetId="60"/>
      <sheetData sheetId="61"/>
      <sheetData sheetId="62"/>
      <sheetData sheetId="63"/>
      <sheetData sheetId="64"/>
      <sheetData sheetId="65"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Physicals"/>
      <sheetName val="Income Statement by BU"/>
      <sheetName val="Balance Sheet"/>
      <sheetName val="Statement of Cash Flows"/>
      <sheetName val="Capex"/>
      <sheetName val="Gross Margin Grains"/>
      <sheetName val="Gross Margin Cotton"/>
      <sheetName val="Gross Margin Soybean"/>
      <sheetName val="Gross Margin Corn"/>
      <sheetName val="Gross Margin Coffee"/>
      <sheetName val="Apuração de Margem"/>
      <sheetName val="Index FV"/>
      <sheetName val="Budget Assumptions FV"/>
      <sheetName val="Physicals FV"/>
      <sheetName val="Income Statement by BU FV"/>
      <sheetName val="Balance Sheet FV"/>
      <sheetName val="Statement of Cash Flows FV"/>
      <sheetName val="Capex FV"/>
      <sheetName val="Gross Margin Grains FV"/>
      <sheetName val="Gross Margin Cotton FV"/>
      <sheetName val="Gross Margin Soybean FV"/>
      <sheetName val="Gross Margin Corn FV"/>
      <sheetName val="Gross Margin Coffee FV"/>
      <sheetName val="Maquinas e serviços"/>
      <sheetName val="Fluxo de Caixa Consolidado - R$"/>
      <sheetName val="RJA CF Algodão"/>
      <sheetName val="RJA Fluxo de Caixa Algodão-USD"/>
      <sheetName val="RJA Fluxo de Caixa Algodão -R$"/>
      <sheetName val="RJA CF Milho"/>
      <sheetName val="RJA Fluxo de Caixa Milho - USD"/>
      <sheetName val=" RJA Fluxo de Caixa Milho - R$"/>
      <sheetName val="RJA CF Soja"/>
      <sheetName val="RJA Fluxo de Caixa Soja - USD"/>
      <sheetName val="RJA Fluxo de Caixa SOJA - R$"/>
      <sheetName val="CNQ CF Algodão"/>
      <sheetName val="CNQ Fluxo de Caixa Algodão-USD"/>
      <sheetName val="CNQ Fluxo de Caixa Algodão - R$"/>
      <sheetName val="CNQ CF Soja"/>
      <sheetName val="CNQ Fluxo de Caixa Soja - USD"/>
      <sheetName val="CNQ Fluxo de Caixa Soja - R$"/>
      <sheetName val="CNQ CF Milho"/>
      <sheetName val="CNQ Fluxo de Caixa Milho - USD"/>
      <sheetName val="CNQ Fluxo de Caixa Milho - R$"/>
      <sheetName val="DRE Consolidado"/>
      <sheetName val="Balanço Consolidado"/>
      <sheetName val="Balanço Consolidado (FINAL)"/>
      <sheetName val="Painel Control 06-07"/>
      <sheetName val="VENDAS 06-07 RJA"/>
      <sheetName val="PC RJ 06-07"/>
      <sheetName val="PC CNQ 06-07"/>
      <sheetName val="Links"/>
      <sheetName val="WESTERN BAHIA"/>
      <sheetName val="SCENARIOS"/>
      <sheetName v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5">
          <cell r="E5">
            <v>1000</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Physicals"/>
      <sheetName val="Income Statement by BU"/>
      <sheetName val="Balance Sheet"/>
      <sheetName val="Statement of Cash Flows"/>
      <sheetName val="Capex"/>
      <sheetName val="Gross Margin Grains"/>
      <sheetName val="Gross Margin Cotton"/>
      <sheetName val="Gross Margin Soybean"/>
      <sheetName val="Gross Margin Corn"/>
      <sheetName val="Gross Margin Coffee"/>
      <sheetName val="Apuração de Margem"/>
      <sheetName val="Index FV"/>
      <sheetName val="Budget Assumptions FV"/>
      <sheetName val="Physicals FV"/>
      <sheetName val="Income Statement by BU FV"/>
      <sheetName val="Balance Sheet FV"/>
      <sheetName val="Statement of Cash Flows FV"/>
      <sheetName val="Capex FV"/>
      <sheetName val="Gross Margin Grains FV"/>
      <sheetName val="Gross Margin Cotton FV"/>
      <sheetName val="Gross Margin Soybean FV"/>
      <sheetName val="Gross Margin Corn FV"/>
      <sheetName val="Gross Margin Coffee FV"/>
      <sheetName val="Maquinas e serviços"/>
      <sheetName val="Fluxo de Caixa Consolidado - R$"/>
      <sheetName val="RJA CF Algodão"/>
      <sheetName val="RJA Fluxo de Caixa Algodão-USD"/>
      <sheetName val="RJA Fluxo de Caixa Algodão -R$"/>
      <sheetName val="RJA CF Milho"/>
      <sheetName val="RJA Fluxo de Caixa Milho - USD"/>
      <sheetName val=" RJA Fluxo de Caixa Milho - R$"/>
      <sheetName val="RJA CF Soja"/>
      <sheetName val="RJA Fluxo de Caixa Soja - USD"/>
      <sheetName val="RJA Fluxo de Caixa SOJA - R$"/>
      <sheetName val="CNQ CF Algodão"/>
      <sheetName val="CNQ Fluxo de Caixa Algodão-USD"/>
      <sheetName val="CNQ Fluxo de Caixa Algodão - R$"/>
      <sheetName val="CNQ CF Soja"/>
      <sheetName val="CNQ Fluxo de Caixa Soja - USD"/>
      <sheetName val="CNQ Fluxo de Caixa Soja - R$"/>
      <sheetName val="CNQ CF Milho"/>
      <sheetName val="CNQ Fluxo de Caixa Milho - USD"/>
      <sheetName val="CNQ Fluxo de Caixa Milho - R$"/>
      <sheetName val="DRE Consolidado"/>
      <sheetName val="Balanço Consolidado"/>
      <sheetName val="Balanço Consolidado (FINAL)"/>
      <sheetName val="Painel Control 06-07"/>
      <sheetName val="VENDAS 06-07 RJA"/>
      <sheetName val="PC RJ 06-07"/>
      <sheetName val="PC CNQ 06-0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5">
          <cell r="E5">
            <v>1000</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 do not import"/>
      <sheetName val="Q of E cover - do not import"/>
      <sheetName val="Earnings summary"/>
      <sheetName val="KPIs"/>
      <sheetName val="Adjusted EBITDA"/>
      <sheetName val="EBITDA Bridge"/>
      <sheetName val="Pro forma EBITDA"/>
      <sheetName val="Quarterly P&amp;L"/>
      <sheetName val="Monthly P&amp;L - continuous"/>
      <sheetName val="Monthly P&amp;L - seasonality"/>
      <sheetName val="Revenue by product &amp; customer"/>
      <sheetName val="Annual growth by segment"/>
      <sheetName val="Growth drivers"/>
      <sheetName val="Gross to net sales"/>
      <sheetName val="Analysis of CoS"/>
      <sheetName val="Operating expenses"/>
      <sheetName val="Employee benefits"/>
      <sheetName val="EBITDA % improv. vs prior year "/>
      <sheetName val="Current trading"/>
      <sheetName val="LTM"/>
      <sheetName val="Full year outturn"/>
      <sheetName val="Standalone costs"/>
      <sheetName val="FX exposure"/>
      <sheetName val="Sensitivity analysis"/>
      <sheetName val="Key customers"/>
      <sheetName val="Key suppliers"/>
      <sheetName val="Booked and pipeline analysis"/>
      <sheetName val="Q of CF cover - do not import"/>
      <sheetName val="Lead cash flow"/>
      <sheetName val="EBITDA to CF conversion"/>
      <sheetName val="Capex breakdown"/>
      <sheetName val="Q of NA cover - do not import"/>
      <sheetName val="Lead BS - IAS"/>
      <sheetName val="Lead BS - NA"/>
      <sheetName val="Pro forma BS"/>
      <sheetName val="Inventory breakdown"/>
      <sheetName val="Inventory reserve"/>
      <sheetName val="Accounts receivable ageing"/>
      <sheetName val="Rollforward of AR"/>
      <sheetName val="Accounts payable"/>
      <sheetName val="Accounts payable ageing"/>
      <sheetName val="PPE"/>
      <sheetName val="Fixed assets"/>
      <sheetName val="Prepaid &amp; other current assets"/>
      <sheetName val="Intangible assets"/>
      <sheetName val="Other assets"/>
      <sheetName val="Accrued expenses"/>
      <sheetName val="Other current liabilities"/>
      <sheetName val="Debt"/>
      <sheetName val="Equity rollforward"/>
      <sheetName val="Unfunded obligations"/>
      <sheetName val="Cash waterfall analysis"/>
      <sheetName val="Adjustments to enterprise value"/>
      <sheetName val="WC cover - do not import"/>
      <sheetName val="WC - monthly - year on year"/>
      <sheetName val="WC - monthly -continuous"/>
      <sheetName val="Adjusted working capital"/>
      <sheetName val="Net WC (+ data pages)"/>
      <sheetName val="WC (high-low) (+data pages)"/>
      <sheetName val="WC analytics (+data pages)"/>
      <sheetName val="WC indicators (+data pages)"/>
      <sheetName val="WC sales seas.(+further pages)"/>
      <sheetName val="WC sales seas.2(+data pages)"/>
      <sheetName val="FY04 WC detail (data page)"/>
      <sheetName val="FY05 WC detail (data page)"/>
      <sheetName val="FY06 WC detail (data page)"/>
      <sheetName val="TF subsect cover-do not import"/>
      <sheetName val="Mngt to stat rec"/>
      <sheetName val="Hist accuracy of budget"/>
      <sheetName val="Price vol cover - do not import"/>
      <sheetName val="Price volume profit variance"/>
      <sheetName val="Price volume sales variance"/>
      <sheetName val="Price-vol summary (+data pages)"/>
      <sheetName val="Price-vol (data page 1)"/>
      <sheetName val="Price-vol (data page 2)"/>
      <sheetName val="Price-vol (data page 3)"/>
      <sheetName val="Price-vol (data page 4)"/>
      <sheetName val="Price-vol (data page 5)"/>
      <sheetName val="Chart pages cover-do not import"/>
      <sheetName val="Line chart"/>
      <sheetName val="Stacked column chart"/>
      <sheetName val="Bar chart"/>
      <sheetName val="Clustered column"/>
      <sheetName val="Column-line on 2 axis chart"/>
      <sheetName val="Bubble chart"/>
      <sheetName val="Blocked area chart"/>
      <sheetName val="Sheet8S"/>
      <sheetName val="Sheet4S"/>
      <sheetName val="Sheet01S"/>
      <sheetName val="Sheet12S"/>
      <sheetName val="Capa"/>
      <sheetName val="BALANCETE"/>
      <sheetName val="Links"/>
      <sheetName val="Lead"/>
      <sheetName val="Cover_-_do_not_import"/>
      <sheetName val="Q_of_E_cover_-_do_not_import"/>
      <sheetName val="Earnings_summary"/>
      <sheetName val="Adjusted_EBITDA"/>
      <sheetName val="EBITDA_Bridge"/>
      <sheetName val="Pro_forma_EBITDA"/>
      <sheetName val="Quarterly_P&amp;L"/>
      <sheetName val="Monthly_P&amp;L_-_continuous"/>
      <sheetName val="Monthly_P&amp;L_-_seasonality"/>
      <sheetName val="Revenue_by_product_&amp;_customer"/>
      <sheetName val="Annual_growth_by_segment"/>
      <sheetName val="Growth_drivers"/>
      <sheetName val="Gross_to_net_sales"/>
      <sheetName val="Analysis_of_CoS"/>
      <sheetName val="Operating_expenses"/>
      <sheetName val="Employee_benefits"/>
      <sheetName val="EBITDA_%_improv__vs_prior_year_"/>
      <sheetName val="Current_trading"/>
      <sheetName val="Full_year_outturn"/>
      <sheetName val="Standalone_costs"/>
      <sheetName val="FX_exposure"/>
      <sheetName val="Sensitivity_analysis"/>
      <sheetName val="Key_customers"/>
      <sheetName val="Key_suppliers"/>
      <sheetName val="Booked_and_pipeline_analysis"/>
      <sheetName val="Q_of_CF_cover_-_do_not_import"/>
      <sheetName val="Lead_cash_flow"/>
      <sheetName val="EBITDA_to_CF_conversion"/>
      <sheetName val="Capex_breakdown"/>
      <sheetName val="Q_of_NA_cover_-_do_not_import"/>
      <sheetName val="Lead_BS_-_IAS"/>
      <sheetName val="Lead_BS_-_NA"/>
      <sheetName val="Pro_forma_BS"/>
      <sheetName val="Inventory_breakdown"/>
      <sheetName val="Inventory_reserve"/>
      <sheetName val="Accounts_receivable_ageing"/>
      <sheetName val="Rollforward_of_AR"/>
      <sheetName val="Accounts_payable"/>
      <sheetName val="Accounts_payable_ageing"/>
      <sheetName val="Fixed_assets"/>
      <sheetName val="Prepaid_&amp;_other_current_assets"/>
      <sheetName val="Intangible_assets"/>
      <sheetName val="Other_assets"/>
      <sheetName val="Accrued_expenses"/>
      <sheetName val="Other_current_liabilities"/>
      <sheetName val="Equity_rollforward"/>
      <sheetName val="Unfunded_obligations"/>
      <sheetName val="Cash_waterfall_analysis"/>
      <sheetName val="Adjustments_to_enterprise_value"/>
      <sheetName val="WC_cover_-_do_not_import"/>
      <sheetName val="WC_-_monthly_-_year_on_year"/>
      <sheetName val="WC_-_monthly_-continuous"/>
      <sheetName val="Adjusted_working_capital"/>
      <sheetName val="Net_WC_(+_data_pages)"/>
      <sheetName val="WC_(high-low)_(+data_pages)"/>
      <sheetName val="WC_analytics_(+data_pages)"/>
      <sheetName val="WC_indicators_(+data_pages)"/>
      <sheetName val="WC_sales_seas_(+further_pages)"/>
      <sheetName val="WC_sales_seas_2(+data_pages)"/>
      <sheetName val="FY04_WC_detail_(data_page)"/>
      <sheetName val="FY05_WC_detail_(data_page)"/>
      <sheetName val="FY06_WC_detail_(data_page)"/>
      <sheetName val="TF_subsect_cover-do_not_import"/>
      <sheetName val="Mngt_to_stat_rec"/>
      <sheetName val="Hist_accuracy_of_budget"/>
      <sheetName val="Price_vol_cover_-_do_not_import"/>
      <sheetName val="Price_volume_profit_variance"/>
      <sheetName val="Price_volume_sales_variance"/>
      <sheetName val="Price-vol_summary_(+data_pages)"/>
      <sheetName val="Price-vol_(data_page_1)"/>
      <sheetName val="Price-vol_(data_page_2)"/>
      <sheetName val="Price-vol_(data_page_3)"/>
      <sheetName val="Price-vol_(data_page_4)"/>
      <sheetName val="Price-vol_(data_page_5)"/>
      <sheetName val="Chart_pages_cover-do_not_import"/>
      <sheetName val="Line_chart"/>
      <sheetName val="Stacked_column_chart"/>
      <sheetName val="Bar_chart"/>
      <sheetName val="Clustered_column"/>
      <sheetName val="Column-line_on_2_axis_chart"/>
      <sheetName val="Bubble_chart"/>
      <sheetName val="Blocked_area_chart"/>
      <sheetName val="Cover_-_do_not_import1"/>
      <sheetName val="Q_of_E_cover_-_do_not_import1"/>
      <sheetName val="Earnings_summary1"/>
      <sheetName val="Adjusted_EBITDA1"/>
      <sheetName val="EBITDA_Bridge1"/>
      <sheetName val="Pro_forma_EBITDA1"/>
      <sheetName val="Quarterly_P&amp;L1"/>
      <sheetName val="Monthly_P&amp;L_-_continuous1"/>
      <sheetName val="Monthly_P&amp;L_-_seasonality1"/>
      <sheetName val="Revenue_by_product_&amp;_customer1"/>
      <sheetName val="Annual_growth_by_segment1"/>
      <sheetName val="Growth_drivers1"/>
      <sheetName val="Gross_to_net_sales1"/>
      <sheetName val="Analysis_of_CoS1"/>
      <sheetName val="Operating_expenses1"/>
      <sheetName val="Employee_benefits1"/>
      <sheetName val="EBITDA_%_improv__vs_prior_year1"/>
      <sheetName val="Current_trading1"/>
      <sheetName val="Full_year_outturn1"/>
      <sheetName val="Standalone_costs1"/>
      <sheetName val="FX_exposure1"/>
      <sheetName val="Sensitivity_analysis1"/>
      <sheetName val="Key_customers1"/>
      <sheetName val="Key_suppliers1"/>
      <sheetName val="Booked_and_pipeline_analysis1"/>
      <sheetName val="Q_of_CF_cover_-_do_not_import1"/>
      <sheetName val="Lead_cash_flow1"/>
      <sheetName val="EBITDA_to_CF_conversion1"/>
      <sheetName val="Capex_breakdown1"/>
      <sheetName val="Q_of_NA_cover_-_do_not_import1"/>
      <sheetName val="Lead_BS_-_IAS1"/>
      <sheetName val="Lead_BS_-_NA1"/>
      <sheetName val="Pro_forma_BS1"/>
      <sheetName val="Inventory_breakdown1"/>
      <sheetName val="Inventory_reserve1"/>
      <sheetName val="Accounts_receivable_ageing1"/>
      <sheetName val="Rollforward_of_AR1"/>
      <sheetName val="Accounts_payable1"/>
      <sheetName val="Accounts_payable_ageing1"/>
      <sheetName val="Fixed_assets1"/>
      <sheetName val="Prepaid_&amp;_other_current_assets1"/>
      <sheetName val="Intangible_assets1"/>
      <sheetName val="Other_assets1"/>
      <sheetName val="Accrued_expenses1"/>
      <sheetName val="Other_current_liabilities1"/>
      <sheetName val="Equity_rollforward1"/>
      <sheetName val="Unfunded_obligations1"/>
      <sheetName val="Cash_waterfall_analysis1"/>
      <sheetName val="Adjustments_to_enterprise_valu1"/>
      <sheetName val="WC_cover_-_do_not_import1"/>
      <sheetName val="WC_-_monthly_-_year_on_year1"/>
      <sheetName val="WC_-_monthly_-continuous1"/>
      <sheetName val="Adjusted_working_capital1"/>
      <sheetName val="Net_WC_(+_data_pages)1"/>
      <sheetName val="WC_(high-low)_(+data_pages)1"/>
      <sheetName val="WC_analytics_(+data_pages)1"/>
      <sheetName val="WC_indicators_(+data_pages)1"/>
      <sheetName val="WC_sales_seas_(+further_pages)1"/>
      <sheetName val="WC_sales_seas_2(+data_pages)1"/>
      <sheetName val="FY04_WC_detail_(data_page)1"/>
      <sheetName val="FY05_WC_detail_(data_page)1"/>
      <sheetName val="FY06_WC_detail_(data_page)1"/>
      <sheetName val="TF_subsect_cover-do_not_import1"/>
      <sheetName val="Mngt_to_stat_rec1"/>
      <sheetName val="Hist_accuracy_of_budget1"/>
      <sheetName val="Price_vol_cover_-_do_not_impor1"/>
      <sheetName val="Price_volume_profit_variance1"/>
      <sheetName val="Price_volume_sales_variance1"/>
      <sheetName val="Price-vol_summary_(+data_pages1"/>
      <sheetName val="Price-vol_(data_page_1)1"/>
      <sheetName val="Price-vol_(data_page_2)1"/>
      <sheetName val="Price-vol_(data_page_3)1"/>
      <sheetName val="Price-vol_(data_page_4)1"/>
      <sheetName val="Price-vol_(data_page_5)1"/>
      <sheetName val="Chart_pages_cover-do_not_impor1"/>
      <sheetName val="Line_chart1"/>
      <sheetName val="Stacked_column_chart1"/>
      <sheetName val="Bar_chart1"/>
      <sheetName val="Clustered_column1"/>
      <sheetName val="Column-line_on_2_axis_chart1"/>
      <sheetName val="Bubble_chart1"/>
      <sheetName val="Blocked_area_chart1"/>
      <sheetName val="Cover_-_do_not_import2"/>
      <sheetName val="Q_of_E_cover_-_do_not_import2"/>
      <sheetName val="Earnings_summary2"/>
      <sheetName val="Adjusted_EBITDA2"/>
      <sheetName val="EBITDA_Bridge2"/>
      <sheetName val="Pro_forma_EBITDA2"/>
      <sheetName val="Quarterly_P&amp;L2"/>
      <sheetName val="Monthly_P&amp;L_-_continuous2"/>
      <sheetName val="Monthly_P&amp;L_-_seasonality2"/>
      <sheetName val="Revenue_by_product_&amp;_customer2"/>
      <sheetName val="Annual_growth_by_segment2"/>
      <sheetName val="Growth_drivers2"/>
      <sheetName val="Gross_to_net_sales2"/>
      <sheetName val="Analysis_of_CoS2"/>
      <sheetName val="Operating_expenses2"/>
      <sheetName val="Employee_benefits2"/>
      <sheetName val="EBITDA_%_improv__vs_prior_year2"/>
      <sheetName val="Current_trading2"/>
      <sheetName val="Full_year_outturn2"/>
      <sheetName val="Standalone_costs2"/>
      <sheetName val="FX_exposure2"/>
      <sheetName val="Sensitivity_analysis2"/>
      <sheetName val="Key_customers2"/>
      <sheetName val="Key_suppliers2"/>
      <sheetName val="Booked_and_pipeline_analysis2"/>
      <sheetName val="Q_of_CF_cover_-_do_not_import2"/>
      <sheetName val="Lead_cash_flow2"/>
      <sheetName val="EBITDA_to_CF_conversion2"/>
      <sheetName val="Capex_breakdown2"/>
      <sheetName val="Q_of_NA_cover_-_do_not_import2"/>
      <sheetName val="Lead_BS_-_IAS2"/>
      <sheetName val="Lead_BS_-_NA2"/>
      <sheetName val="Pro_forma_BS2"/>
      <sheetName val="Inventory_breakdown2"/>
      <sheetName val="Inventory_reserve2"/>
      <sheetName val="Accounts_receivable_ageing2"/>
      <sheetName val="Rollforward_of_AR2"/>
      <sheetName val="Accounts_payable2"/>
      <sheetName val="Accounts_payable_ageing2"/>
      <sheetName val="Fixed_assets2"/>
      <sheetName val="Prepaid_&amp;_other_current_assets2"/>
      <sheetName val="Intangible_assets2"/>
      <sheetName val="Other_assets2"/>
      <sheetName val="Accrued_expenses2"/>
      <sheetName val="Other_current_liabilities2"/>
      <sheetName val="Equity_rollforward2"/>
      <sheetName val="Unfunded_obligations2"/>
      <sheetName val="Cash_waterfall_analysis2"/>
      <sheetName val="Adjustments_to_enterprise_valu2"/>
      <sheetName val="WC_cover_-_do_not_import2"/>
      <sheetName val="WC_-_monthly_-_year_on_year2"/>
      <sheetName val="WC_-_monthly_-continuous2"/>
      <sheetName val="Adjusted_working_capital2"/>
      <sheetName val="Net_WC_(+_data_pages)2"/>
      <sheetName val="WC_(high-low)_(+data_pages)2"/>
      <sheetName val="WC_analytics_(+data_pages)2"/>
      <sheetName val="WC_indicators_(+data_pages)2"/>
      <sheetName val="WC_sales_seas_(+further_pages)2"/>
      <sheetName val="WC_sales_seas_2(+data_pages)2"/>
      <sheetName val="FY04_WC_detail_(data_page)2"/>
      <sheetName val="FY05_WC_detail_(data_page)2"/>
      <sheetName val="FY06_WC_detail_(data_page)2"/>
      <sheetName val="TF_subsect_cover-do_not_import2"/>
      <sheetName val="Mngt_to_stat_rec2"/>
      <sheetName val="Hist_accuracy_of_budget2"/>
      <sheetName val="Price_vol_cover_-_do_not_impor2"/>
      <sheetName val="Price_volume_profit_variance2"/>
      <sheetName val="Price_volume_sales_variance2"/>
      <sheetName val="Price-vol_summary_(+data_pages2"/>
      <sheetName val="Price-vol_(data_page_1)2"/>
      <sheetName val="Price-vol_(data_page_2)2"/>
      <sheetName val="Price-vol_(data_page_3)2"/>
      <sheetName val="Price-vol_(data_page_4)2"/>
      <sheetName val="Price-vol_(data_page_5)2"/>
      <sheetName val="Chart_pages_cover-do_not_impor2"/>
      <sheetName val="Line_chart2"/>
      <sheetName val="Stacked_column_chart2"/>
      <sheetName val="Bar_chart2"/>
      <sheetName val="Clustered_column2"/>
      <sheetName val="Column-line_on_2_axis_chart2"/>
      <sheetName val="Bubble_chart2"/>
      <sheetName val="Blocked_area_chart2"/>
      <sheetName val="Cover_-_do_not_import3"/>
      <sheetName val="Q_of_E_cover_-_do_not_import3"/>
      <sheetName val="Earnings_summary3"/>
      <sheetName val="Adjusted_EBITDA3"/>
      <sheetName val="EBITDA_Bridge3"/>
      <sheetName val="Pro_forma_EBITDA3"/>
      <sheetName val="Quarterly_P&amp;L3"/>
      <sheetName val="Monthly_P&amp;L_-_continuous3"/>
      <sheetName val="Monthly_P&amp;L_-_seasonality3"/>
      <sheetName val="Revenue_by_product_&amp;_customer3"/>
      <sheetName val="Annual_growth_by_segment3"/>
      <sheetName val="Growth_drivers3"/>
      <sheetName val="Gross_to_net_sales3"/>
      <sheetName val="Analysis_of_CoS3"/>
      <sheetName val="Operating_expenses3"/>
      <sheetName val="Employee_benefits3"/>
      <sheetName val="EBITDA_%_improv__vs_prior_year3"/>
      <sheetName val="Current_trading3"/>
      <sheetName val="Full_year_outturn3"/>
      <sheetName val="Standalone_costs3"/>
      <sheetName val="FX_exposure3"/>
      <sheetName val="Sensitivity_analysis3"/>
      <sheetName val="Key_customers3"/>
      <sheetName val="Key_suppliers3"/>
      <sheetName val="Booked_and_pipeline_analysis3"/>
      <sheetName val="Q_of_CF_cover_-_do_not_import3"/>
      <sheetName val="Lead_cash_flow3"/>
      <sheetName val="EBITDA_to_CF_conversion3"/>
      <sheetName val="Capex_breakdown3"/>
      <sheetName val="Q_of_NA_cover_-_do_not_import3"/>
      <sheetName val="Lead_BS_-_IAS3"/>
      <sheetName val="Lead_BS_-_NA3"/>
      <sheetName val="Pro_forma_BS3"/>
      <sheetName val="Inventory_breakdown3"/>
      <sheetName val="Inventory_reserve3"/>
      <sheetName val="Accounts_receivable_ageing3"/>
      <sheetName val="Rollforward_of_AR3"/>
      <sheetName val="Accounts_payable3"/>
      <sheetName val="Accounts_payable_ageing3"/>
      <sheetName val="Fixed_assets3"/>
      <sheetName val="Prepaid_&amp;_other_current_assets3"/>
      <sheetName val="Intangible_assets3"/>
      <sheetName val="Other_assets3"/>
      <sheetName val="Accrued_expenses3"/>
      <sheetName val="Other_current_liabilities3"/>
      <sheetName val="Equity_rollforward3"/>
      <sheetName val="Unfunded_obligations3"/>
      <sheetName val="Cash_waterfall_analysis3"/>
      <sheetName val="Adjustments_to_enterprise_valu3"/>
      <sheetName val="WC_cover_-_do_not_import3"/>
      <sheetName val="WC_-_monthly_-_year_on_year3"/>
      <sheetName val="WC_-_monthly_-continuous3"/>
      <sheetName val="Adjusted_working_capital3"/>
      <sheetName val="Net_WC_(+_data_pages)3"/>
      <sheetName val="WC_(high-low)_(+data_pages)3"/>
      <sheetName val="WC_analytics_(+data_pages)3"/>
      <sheetName val="WC_indicators_(+data_pages)3"/>
      <sheetName val="WC_sales_seas_(+further_pages)3"/>
      <sheetName val="WC_sales_seas_2(+data_pages)3"/>
      <sheetName val="FY04_WC_detail_(data_page)3"/>
      <sheetName val="FY05_WC_detail_(data_page)3"/>
      <sheetName val="FY06_WC_detail_(data_page)3"/>
      <sheetName val="TF_subsect_cover-do_not_import3"/>
      <sheetName val="Mngt_to_stat_rec3"/>
      <sheetName val="Hist_accuracy_of_budget3"/>
      <sheetName val="Price_vol_cover_-_do_not_impor3"/>
      <sheetName val="Price_volume_profit_variance3"/>
      <sheetName val="Price_volume_sales_variance3"/>
      <sheetName val="Price-vol_summary_(+data_pages3"/>
      <sheetName val="Price-vol_(data_page_1)3"/>
      <sheetName val="Price-vol_(data_page_2)3"/>
      <sheetName val="Price-vol_(data_page_3)3"/>
      <sheetName val="Price-vol_(data_page_4)3"/>
      <sheetName val="Price-vol_(data_page_5)3"/>
      <sheetName val="Chart_pages_cover-do_not_impor3"/>
      <sheetName val="Line_chart3"/>
      <sheetName val="Stacked_column_chart3"/>
      <sheetName val="Bar_chart3"/>
      <sheetName val="Clustered_column3"/>
      <sheetName val="Column-line_on_2_axis_chart3"/>
      <sheetName val="Bubble_chart3"/>
      <sheetName val="Blocked_area_chart3"/>
      <sheetName val="Cover_-_do_not_import4"/>
      <sheetName val="Q_of_E_cover_-_do_not_import4"/>
      <sheetName val="Earnings_summary4"/>
      <sheetName val="Adjusted_EBITDA4"/>
      <sheetName val="EBITDA_Bridge4"/>
      <sheetName val="Pro_forma_EBITDA4"/>
      <sheetName val="Quarterly_P&amp;L4"/>
      <sheetName val="Monthly_P&amp;L_-_continuous4"/>
      <sheetName val="Monthly_P&amp;L_-_seasonality4"/>
      <sheetName val="Revenue_by_product_&amp;_customer4"/>
      <sheetName val="Annual_growth_by_segment4"/>
      <sheetName val="Growth_drivers4"/>
      <sheetName val="Gross_to_net_sales4"/>
      <sheetName val="Analysis_of_CoS4"/>
      <sheetName val="Operating_expenses4"/>
      <sheetName val="Employee_benefits4"/>
      <sheetName val="EBITDA_%_improv__vs_prior_year4"/>
      <sheetName val="Current_trading4"/>
      <sheetName val="Full_year_outturn4"/>
      <sheetName val="Standalone_costs4"/>
      <sheetName val="FX_exposure4"/>
      <sheetName val="Sensitivity_analysis4"/>
      <sheetName val="Key_customers4"/>
      <sheetName val="Key_suppliers4"/>
      <sheetName val="Booked_and_pipeline_analysis4"/>
      <sheetName val="Q_of_CF_cover_-_do_not_import4"/>
      <sheetName val="Lead_cash_flow4"/>
      <sheetName val="EBITDA_to_CF_conversion4"/>
      <sheetName val="Capex_breakdown4"/>
      <sheetName val="Q_of_NA_cover_-_do_not_import4"/>
      <sheetName val="Lead_BS_-_IAS4"/>
      <sheetName val="Lead_BS_-_NA4"/>
      <sheetName val="Pro_forma_BS4"/>
      <sheetName val="Inventory_breakdown4"/>
      <sheetName val="Inventory_reserve4"/>
      <sheetName val="Accounts_receivable_ageing4"/>
      <sheetName val="Rollforward_of_AR4"/>
      <sheetName val="Accounts_payable4"/>
      <sheetName val="Accounts_payable_ageing4"/>
      <sheetName val="Fixed_assets4"/>
      <sheetName val="Prepaid_&amp;_other_current_assets4"/>
      <sheetName val="Intangible_assets4"/>
      <sheetName val="Other_assets4"/>
      <sheetName val="Accrued_expenses4"/>
      <sheetName val="Other_current_liabilities4"/>
      <sheetName val="Equity_rollforward4"/>
      <sheetName val="Unfunded_obligations4"/>
      <sheetName val="Cash_waterfall_analysis4"/>
      <sheetName val="Adjustments_to_enterprise_valu4"/>
      <sheetName val="WC_cover_-_do_not_import4"/>
      <sheetName val="WC_-_monthly_-_year_on_year4"/>
      <sheetName val="WC_-_monthly_-continuous4"/>
      <sheetName val="Adjusted_working_capital4"/>
      <sheetName val="Net_WC_(+_data_pages)4"/>
      <sheetName val="WC_(high-low)_(+data_pages)4"/>
      <sheetName val="WC_analytics_(+data_pages)4"/>
      <sheetName val="WC_indicators_(+data_pages)4"/>
      <sheetName val="WC_sales_seas_(+further_pages)4"/>
      <sheetName val="WC_sales_seas_2(+data_pages)4"/>
      <sheetName val="FY04_WC_detail_(data_page)4"/>
      <sheetName val="FY05_WC_detail_(data_page)4"/>
      <sheetName val="FY06_WC_detail_(data_page)4"/>
      <sheetName val="TF_subsect_cover-do_not_import4"/>
      <sheetName val="Mngt_to_stat_rec4"/>
      <sheetName val="Hist_accuracy_of_budget4"/>
      <sheetName val="Price_vol_cover_-_do_not_impor4"/>
      <sheetName val="Price_volume_profit_variance4"/>
      <sheetName val="Price_volume_sales_variance4"/>
      <sheetName val="Price-vol_summary_(+data_pages4"/>
      <sheetName val="Price-vol_(data_page_1)4"/>
      <sheetName val="Price-vol_(data_page_2)4"/>
      <sheetName val="Price-vol_(data_page_3)4"/>
      <sheetName val="Price-vol_(data_page_4)4"/>
      <sheetName val="Price-vol_(data_page_5)4"/>
      <sheetName val="Chart_pages_cover-do_not_impor4"/>
      <sheetName val="Line_chart4"/>
      <sheetName val="Stacked_column_chart4"/>
      <sheetName val="Bar_chart4"/>
      <sheetName val="Clustered_column4"/>
      <sheetName val="Column-line_on_2_axis_chart4"/>
      <sheetName val="Bubble_chart4"/>
      <sheetName val="Blocked_area_chart4"/>
      <sheetName val="Cover_-_do_not_import5"/>
      <sheetName val="Q_of_E_cover_-_do_not_import5"/>
      <sheetName val="Earnings_summary5"/>
      <sheetName val="Adjusted_EBITDA5"/>
      <sheetName val="EBITDA_Bridge5"/>
      <sheetName val="Pro_forma_EBITDA5"/>
      <sheetName val="Quarterly_P&amp;L5"/>
      <sheetName val="Monthly_P&amp;L_-_continuous5"/>
      <sheetName val="Monthly_P&amp;L_-_seasonality5"/>
      <sheetName val="Revenue_by_product_&amp;_customer5"/>
      <sheetName val="Annual_growth_by_segment5"/>
      <sheetName val="Growth_drivers5"/>
      <sheetName val="Gross_to_net_sales5"/>
      <sheetName val="Analysis_of_CoS5"/>
      <sheetName val="Operating_expenses5"/>
      <sheetName val="Employee_benefits5"/>
      <sheetName val="EBITDA_%_improv__vs_prior_year5"/>
      <sheetName val="Current_trading5"/>
      <sheetName val="Full_year_outturn5"/>
      <sheetName val="Standalone_costs5"/>
      <sheetName val="FX_exposure5"/>
      <sheetName val="Sensitivity_analysis5"/>
      <sheetName val="Key_customers5"/>
      <sheetName val="Key_suppliers5"/>
      <sheetName val="Booked_and_pipeline_analysis5"/>
      <sheetName val="Q_of_CF_cover_-_do_not_import5"/>
      <sheetName val="Lead_cash_flow5"/>
      <sheetName val="EBITDA_to_CF_conversion5"/>
      <sheetName val="Capex_breakdown5"/>
      <sheetName val="Q_of_NA_cover_-_do_not_import5"/>
      <sheetName val="Lead_BS_-_IAS5"/>
      <sheetName val="Lead_BS_-_NA5"/>
      <sheetName val="Pro_forma_BS5"/>
      <sheetName val="Inventory_breakdown5"/>
      <sheetName val="Inventory_reserve5"/>
      <sheetName val="Accounts_receivable_ageing5"/>
      <sheetName val="Rollforward_of_AR5"/>
      <sheetName val="Accounts_payable5"/>
      <sheetName val="Accounts_payable_ageing5"/>
      <sheetName val="Fixed_assets5"/>
      <sheetName val="Prepaid_&amp;_other_current_assets5"/>
      <sheetName val="Intangible_assets5"/>
      <sheetName val="Other_assets5"/>
      <sheetName val="Accrued_expenses5"/>
      <sheetName val="Other_current_liabilities5"/>
      <sheetName val="Equity_rollforward5"/>
      <sheetName val="Unfunded_obligations5"/>
      <sheetName val="Cash_waterfall_analysis5"/>
      <sheetName val="Adjustments_to_enterprise_valu5"/>
      <sheetName val="WC_cover_-_do_not_import5"/>
      <sheetName val="WC_-_monthly_-_year_on_year5"/>
      <sheetName val="WC_-_monthly_-continuous5"/>
      <sheetName val="Adjusted_working_capital5"/>
      <sheetName val="Net_WC_(+_data_pages)5"/>
      <sheetName val="WC_(high-low)_(+data_pages)5"/>
      <sheetName val="WC_analytics_(+data_pages)5"/>
      <sheetName val="WC_indicators_(+data_pages)5"/>
      <sheetName val="WC_sales_seas_(+further_pages)5"/>
      <sheetName val="WC_sales_seas_2(+data_pages)5"/>
      <sheetName val="FY04_WC_detail_(data_page)5"/>
      <sheetName val="FY05_WC_detail_(data_page)5"/>
      <sheetName val="FY06_WC_detail_(data_page)5"/>
      <sheetName val="TF_subsect_cover-do_not_import5"/>
      <sheetName val="Mngt_to_stat_rec5"/>
      <sheetName val="Hist_accuracy_of_budget5"/>
      <sheetName val="Price_vol_cover_-_do_not_impor5"/>
      <sheetName val="Price_volume_profit_variance5"/>
      <sheetName val="Price_volume_sales_variance5"/>
      <sheetName val="Price-vol_summary_(+data_pages5"/>
      <sheetName val="Price-vol_(data_page_1)5"/>
      <sheetName val="Price-vol_(data_page_2)5"/>
      <sheetName val="Price-vol_(data_page_3)5"/>
      <sheetName val="Price-vol_(data_page_4)5"/>
      <sheetName val="Price-vol_(data_page_5)5"/>
      <sheetName val="Chart_pages_cover-do_not_impor5"/>
      <sheetName val="Line_chart5"/>
      <sheetName val="Stacked_column_chart5"/>
      <sheetName val="Bar_chart5"/>
      <sheetName val="Clustered_column5"/>
      <sheetName val="Column-line_on_2_axis_chart5"/>
      <sheetName val="Bubble_chart5"/>
      <sheetName val="Blocked_area_chart5"/>
      <sheetName val="Cover_-_do_not_import6"/>
      <sheetName val="Q_of_E_cover_-_do_not_import6"/>
      <sheetName val="Earnings_summary6"/>
      <sheetName val="Adjusted_EBITDA6"/>
      <sheetName val="EBITDA_Bridge6"/>
      <sheetName val="Pro_forma_EBITDA6"/>
      <sheetName val="Quarterly_P&amp;L6"/>
      <sheetName val="Monthly_P&amp;L_-_continuous6"/>
      <sheetName val="Monthly_P&amp;L_-_seasonality6"/>
      <sheetName val="Revenue_by_product_&amp;_customer6"/>
      <sheetName val="Annual_growth_by_segment6"/>
      <sheetName val="Growth_drivers6"/>
      <sheetName val="Gross_to_net_sales6"/>
      <sheetName val="Analysis_of_CoS6"/>
      <sheetName val="Operating_expenses6"/>
      <sheetName val="Employee_benefits6"/>
      <sheetName val="EBITDA_%_improv__vs_prior_year6"/>
      <sheetName val="Current_trading6"/>
      <sheetName val="Full_year_outturn6"/>
      <sheetName val="Standalone_costs6"/>
      <sheetName val="FX_exposure6"/>
      <sheetName val="Sensitivity_analysis6"/>
      <sheetName val="Key_customers6"/>
      <sheetName val="Key_suppliers6"/>
      <sheetName val="Booked_and_pipeline_analysis6"/>
      <sheetName val="Q_of_CF_cover_-_do_not_import6"/>
      <sheetName val="Lead_cash_flow6"/>
      <sheetName val="EBITDA_to_CF_conversion6"/>
      <sheetName val="Capex_breakdown6"/>
      <sheetName val="Q_of_NA_cover_-_do_not_import6"/>
      <sheetName val="Lead_BS_-_IAS6"/>
      <sheetName val="Lead_BS_-_NA6"/>
      <sheetName val="Pro_forma_BS6"/>
      <sheetName val="Inventory_breakdown6"/>
      <sheetName val="Inventory_reserve6"/>
      <sheetName val="Accounts_receivable_ageing6"/>
      <sheetName val="Rollforward_of_AR6"/>
      <sheetName val="Accounts_payable6"/>
      <sheetName val="Accounts_payable_ageing6"/>
      <sheetName val="Fixed_assets6"/>
      <sheetName val="Prepaid_&amp;_other_current_assets6"/>
      <sheetName val="Intangible_assets6"/>
      <sheetName val="Other_assets6"/>
      <sheetName val="Accrued_expenses6"/>
      <sheetName val="Other_current_liabilities6"/>
      <sheetName val="Equity_rollforward6"/>
      <sheetName val="Unfunded_obligations6"/>
      <sheetName val="Cash_waterfall_analysis6"/>
      <sheetName val="Adjustments_to_enterprise_valu6"/>
      <sheetName val="WC_cover_-_do_not_import6"/>
      <sheetName val="WC_-_monthly_-_year_on_year6"/>
      <sheetName val="WC_-_monthly_-continuous6"/>
      <sheetName val="Adjusted_working_capital6"/>
      <sheetName val="Net_WC_(+_data_pages)6"/>
      <sheetName val="WC_(high-low)_(+data_pages)6"/>
      <sheetName val="WC_analytics_(+data_pages)6"/>
      <sheetName val="WC_indicators_(+data_pages)6"/>
      <sheetName val="WC_sales_seas_(+further_pages)6"/>
      <sheetName val="WC_sales_seas_2(+data_pages)6"/>
      <sheetName val="FY04_WC_detail_(data_page)6"/>
      <sheetName val="FY05_WC_detail_(data_page)6"/>
      <sheetName val="FY06_WC_detail_(data_page)6"/>
      <sheetName val="TF_subsect_cover-do_not_import6"/>
      <sheetName val="Mngt_to_stat_rec6"/>
      <sheetName val="Hist_accuracy_of_budget6"/>
      <sheetName val="Price_vol_cover_-_do_not_impor6"/>
      <sheetName val="Price_volume_profit_variance6"/>
      <sheetName val="Price_volume_sales_variance6"/>
      <sheetName val="Price-vol_summary_(+data_pages6"/>
      <sheetName val="Price-vol_(data_page_1)6"/>
      <sheetName val="Price-vol_(data_page_2)6"/>
      <sheetName val="Price-vol_(data_page_3)6"/>
      <sheetName val="Price-vol_(data_page_4)6"/>
      <sheetName val="Price-vol_(data_page_5)6"/>
      <sheetName val="Chart_pages_cover-do_not_impor6"/>
      <sheetName val="Line_chart6"/>
      <sheetName val="Stacked_column_chart6"/>
      <sheetName val="Bar_chart6"/>
      <sheetName val="Clustered_column6"/>
      <sheetName val="Column-line_on_2_axis_chart6"/>
      <sheetName val="Bubble_chart6"/>
      <sheetName val="Blocked_area_chart6"/>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row r="7">
          <cell r="E7" t="str">
            <v>FY06A</v>
          </cell>
        </row>
      </sheetData>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row r="7">
          <cell r="E7" t="str">
            <v>FY06A</v>
          </cell>
        </row>
      </sheetData>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row r="7">
          <cell r="E7" t="str">
            <v>FY06A</v>
          </cell>
        </row>
      </sheetData>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row r="7">
          <cell r="E7" t="str">
            <v>FY06A</v>
          </cell>
        </row>
      </sheetData>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row r="7">
          <cell r="E7" t="str">
            <v>FY06A</v>
          </cell>
        </row>
      </sheetData>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row r="7">
          <cell r="E7" t="str">
            <v>FY06A</v>
          </cell>
        </row>
      </sheetData>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8,1"/>
      <sheetName val="19"/>
      <sheetName val="20"/>
      <sheetName val="valn"/>
      <sheetName val="Pasivos omitidos"/>
      <sheetName val="Tickmarks"/>
      <sheetName val="WC analytics (+data pages)"/>
      <sheetName val="Pasivos_omitidos"/>
      <sheetName val="WC_analytics_(+data_pages)"/>
      <sheetName val="Lista Cuent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row r="1">
          <cell r="B1" t="str">
            <v>Africa</v>
          </cell>
        </row>
        <row r="2">
          <cell r="B2" t="str">
            <v>Argentina</v>
          </cell>
        </row>
        <row r="3">
          <cell r="B3" t="str">
            <v>Brazil</v>
          </cell>
        </row>
        <row r="4">
          <cell r="B4" t="str">
            <v>Canada</v>
          </cell>
        </row>
        <row r="5">
          <cell r="B5" t="str">
            <v>Central America</v>
          </cell>
        </row>
        <row r="6">
          <cell r="B6" t="str">
            <v>Central Europe</v>
          </cell>
        </row>
        <row r="7">
          <cell r="B7" t="str">
            <v>France</v>
          </cell>
        </row>
        <row r="8">
          <cell r="B8" t="str">
            <v>FSU</v>
          </cell>
        </row>
        <row r="9">
          <cell r="B9" t="str">
            <v>Germany</v>
          </cell>
        </row>
        <row r="10">
          <cell r="B10" t="str">
            <v>Near East</v>
          </cell>
        </row>
        <row r="11">
          <cell r="B11" t="str">
            <v>North America</v>
          </cell>
        </row>
        <row r="12">
          <cell r="B12" t="str">
            <v>Oceania</v>
          </cell>
        </row>
        <row r="13">
          <cell r="B13" t="str">
            <v>South America</v>
          </cell>
        </row>
        <row r="14">
          <cell r="B14" t="str">
            <v>United States</v>
          </cell>
        </row>
        <row r="15">
          <cell r="B15" t="str">
            <v>West Europe</v>
          </cell>
        </row>
        <row r="16">
          <cell r="B16" t="str">
            <v>WORLD TOTAL</v>
          </cell>
        </row>
      </sheetData>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z07"/>
      <sheetName val="Imobilizado Resumo"/>
      <sheetName val="Imobilizado Movimentacao"/>
      <sheetName val="detalhe"/>
      <sheetName val="18,1"/>
      <sheetName val="WC analytics (+data pages)"/>
      <sheetName val="INTELSAT"/>
      <sheetName val="15000000"/>
      <sheetName val="Imobilizado_Resumo"/>
      <sheetName val="Imobilizado_Movimentacao"/>
      <sheetName val="WC_analytics_(+data_pages)"/>
    </sheetNames>
    <sheetDataSet>
      <sheetData sheetId="0"/>
      <sheetData sheetId="1"/>
      <sheetData sheetId="2"/>
      <sheetData sheetId="3" refreshError="1"/>
      <sheetData sheetId="4" refreshError="1"/>
      <sheetData sheetId="5" refreshError="1"/>
      <sheetData sheetId="6" refreshError="1"/>
      <sheetData sheetId="7" refreshError="1"/>
      <sheetData sheetId="8"/>
      <sheetData sheetId="9"/>
      <sheetData sheetId="10"/>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nking"/>
      <sheetName val="Ranking (2)"/>
      <sheetName val="Ranking Resumido"/>
      <sheetName val="Risco"/>
      <sheetName val="Risco (2)"/>
      <sheetName val="Operações Mai99"/>
      <sheetName val="Operações Jun99"/>
      <sheetName val="Sheet4"/>
      <sheetName val="Tab"/>
      <sheetName val="18,1"/>
      <sheetName val="L"/>
      <sheetName val="Ranking_(2)"/>
      <sheetName val="Ranking_Resumido"/>
      <sheetName val="Risco_(2)"/>
      <sheetName val="Operações_Mai99"/>
      <sheetName val="Operações_Jun99"/>
      <sheetName val="CUAD_COMP"/>
    </sheetNames>
    <sheetDataSet>
      <sheetData sheetId="0" refreshError="1">
        <row r="4">
          <cell r="A4">
            <v>36313</v>
          </cell>
          <cell r="B4" t="str">
            <v>Rating</v>
          </cell>
          <cell r="C4" t="str">
            <v>Fiança</v>
          </cell>
          <cell r="E4">
            <v>36312</v>
          </cell>
          <cell r="F4">
            <v>36281</v>
          </cell>
          <cell r="G4">
            <v>36220</v>
          </cell>
          <cell r="H4">
            <v>36008</v>
          </cell>
          <cell r="I4">
            <v>35886</v>
          </cell>
          <cell r="J4">
            <v>35796</v>
          </cell>
          <cell r="K4">
            <v>35521</v>
          </cell>
          <cell r="L4">
            <v>35096</v>
          </cell>
          <cell r="M4">
            <v>34851</v>
          </cell>
          <cell r="N4">
            <v>34608</v>
          </cell>
        </row>
        <row r="5">
          <cell r="A5" t="str">
            <v>Copersucar</v>
          </cell>
          <cell r="B5">
            <v>3</v>
          </cell>
          <cell r="C5">
            <v>4247.37255</v>
          </cell>
          <cell r="E5">
            <v>19664.03368</v>
          </cell>
          <cell r="F5">
            <v>19989.886830000003</v>
          </cell>
          <cell r="G5">
            <v>25554</v>
          </cell>
          <cell r="H5">
            <v>15215</v>
          </cell>
          <cell r="I5">
            <v>25754</v>
          </cell>
          <cell r="J5">
            <v>23691</v>
          </cell>
          <cell r="K5">
            <v>17304</v>
          </cell>
          <cell r="L5">
            <v>17265</v>
          </cell>
          <cell r="M5">
            <v>2535</v>
          </cell>
          <cell r="N5">
            <v>12944</v>
          </cell>
        </row>
        <row r="6">
          <cell r="A6" t="str">
            <v>Gr. Resende Barbosa</v>
          </cell>
          <cell r="B6">
            <v>3</v>
          </cell>
          <cell r="C6">
            <v>0</v>
          </cell>
          <cell r="E6">
            <v>8735.2983599999989</v>
          </cell>
          <cell r="F6">
            <v>8735.2983599999989</v>
          </cell>
          <cell r="G6">
            <v>8914</v>
          </cell>
          <cell r="H6">
            <v>12280</v>
          </cell>
          <cell r="I6">
            <v>11974</v>
          </cell>
          <cell r="J6">
            <v>10907</v>
          </cell>
          <cell r="K6">
            <v>7367</v>
          </cell>
          <cell r="L6">
            <v>6000</v>
          </cell>
          <cell r="M6">
            <v>0</v>
          </cell>
          <cell r="N6">
            <v>0</v>
          </cell>
        </row>
        <row r="7">
          <cell r="A7" t="str">
            <v>Usina Iracema/São Martinho</v>
          </cell>
          <cell r="B7">
            <v>4</v>
          </cell>
          <cell r="C7">
            <v>5508.767890000001</v>
          </cell>
          <cell r="E7">
            <v>6562.5734500000008</v>
          </cell>
          <cell r="F7">
            <v>6726.848210000001</v>
          </cell>
          <cell r="G7">
            <v>5380</v>
          </cell>
          <cell r="H7">
            <v>1201</v>
          </cell>
          <cell r="I7">
            <v>14243</v>
          </cell>
          <cell r="J7">
            <v>1270</v>
          </cell>
          <cell r="K7">
            <v>9510</v>
          </cell>
          <cell r="L7">
            <v>2275</v>
          </cell>
          <cell r="M7">
            <v>9803</v>
          </cell>
          <cell r="N7">
            <v>10590</v>
          </cell>
        </row>
        <row r="8">
          <cell r="A8" t="str">
            <v>Ometto Pavan</v>
          </cell>
          <cell r="B8">
            <v>4</v>
          </cell>
          <cell r="C8">
            <v>5847.9464706679737</v>
          </cell>
          <cell r="E8">
            <v>6125.430580667974</v>
          </cell>
          <cell r="F8">
            <v>6300.9903800000002</v>
          </cell>
          <cell r="G8">
            <v>5711</v>
          </cell>
          <cell r="H8">
            <v>2257</v>
          </cell>
          <cell r="I8">
            <v>1000</v>
          </cell>
          <cell r="J8">
            <v>1000</v>
          </cell>
          <cell r="K8">
            <v>2605</v>
          </cell>
          <cell r="L8">
            <v>6743</v>
          </cell>
          <cell r="M8">
            <v>11803</v>
          </cell>
          <cell r="N8">
            <v>4726</v>
          </cell>
        </row>
        <row r="9">
          <cell r="A9" t="str">
            <v>Vale do Rosário/Usina MB</v>
          </cell>
          <cell r="B9">
            <v>2</v>
          </cell>
          <cell r="C9">
            <v>0</v>
          </cell>
          <cell r="E9">
            <v>5412.0222300000005</v>
          </cell>
          <cell r="F9">
            <v>5402.9777799999993</v>
          </cell>
          <cell r="G9">
            <v>5565</v>
          </cell>
          <cell r="H9">
            <v>6847</v>
          </cell>
          <cell r="I9">
            <v>12369</v>
          </cell>
          <cell r="J9">
            <v>10195</v>
          </cell>
          <cell r="K9">
            <v>7335</v>
          </cell>
          <cell r="L9">
            <v>3400</v>
          </cell>
          <cell r="M9">
            <v>0</v>
          </cell>
          <cell r="N9">
            <v>2940</v>
          </cell>
        </row>
        <row r="10">
          <cell r="A10" t="str">
            <v>Usina São João</v>
          </cell>
          <cell r="B10">
            <v>4</v>
          </cell>
          <cell r="C10">
            <v>5047.3004199999996</v>
          </cell>
          <cell r="E10">
            <v>5047.3004199999996</v>
          </cell>
          <cell r="F10">
            <v>5197.8139499999997</v>
          </cell>
          <cell r="G10">
            <v>4834</v>
          </cell>
          <cell r="H10">
            <v>0</v>
          </cell>
          <cell r="I10">
            <v>0</v>
          </cell>
          <cell r="J10">
            <v>0</v>
          </cell>
          <cell r="K10">
            <v>6145</v>
          </cell>
          <cell r="L10">
            <v>3669</v>
          </cell>
          <cell r="M10">
            <v>2937</v>
          </cell>
          <cell r="N10">
            <v>6040</v>
          </cell>
        </row>
        <row r="11">
          <cell r="A11" t="str">
            <v>Usina Ester</v>
          </cell>
          <cell r="B11">
            <v>4</v>
          </cell>
          <cell r="C11">
            <v>0</v>
          </cell>
          <cell r="E11">
            <v>4922.3362100000013</v>
          </cell>
          <cell r="F11">
            <v>4971.5204300000005</v>
          </cell>
          <cell r="G11">
            <v>5376</v>
          </cell>
          <cell r="H11">
            <v>3434</v>
          </cell>
          <cell r="I11">
            <v>9602</v>
          </cell>
          <cell r="J11">
            <v>6252</v>
          </cell>
          <cell r="K11">
            <v>16135</v>
          </cell>
          <cell r="L11">
            <v>4000</v>
          </cell>
          <cell r="M11">
            <v>0</v>
          </cell>
          <cell r="N11">
            <v>548</v>
          </cell>
        </row>
        <row r="12">
          <cell r="A12" t="str">
            <v>Usina Santa Cruz (WERTHER)</v>
          </cell>
          <cell r="B12">
            <v>3</v>
          </cell>
          <cell r="C12">
            <v>3834.5369500000002</v>
          </cell>
          <cell r="E12">
            <v>4488.5042200000007</v>
          </cell>
          <cell r="F12">
            <v>4644.13256</v>
          </cell>
          <cell r="G12">
            <v>3825</v>
          </cell>
          <cell r="H12">
            <v>953</v>
          </cell>
          <cell r="I12">
            <v>1194</v>
          </cell>
          <cell r="J12">
            <v>1186</v>
          </cell>
          <cell r="K12">
            <v>1067</v>
          </cell>
          <cell r="L12">
            <v>1067</v>
          </cell>
          <cell r="M12">
            <v>1067</v>
          </cell>
          <cell r="N12">
            <v>3140</v>
          </cell>
        </row>
        <row r="13">
          <cell r="A13" t="str">
            <v>Trilux</v>
          </cell>
          <cell r="B13">
            <v>3</v>
          </cell>
          <cell r="C13">
            <v>0</v>
          </cell>
          <cell r="E13">
            <v>4382.6111100000007</v>
          </cell>
          <cell r="F13">
            <v>4382.6111099999998</v>
          </cell>
          <cell r="G13">
            <v>4515</v>
          </cell>
          <cell r="H13">
            <v>5829</v>
          </cell>
          <cell r="I13">
            <v>5562</v>
          </cell>
          <cell r="J13">
            <v>5562</v>
          </cell>
          <cell r="K13">
            <v>4173</v>
          </cell>
          <cell r="L13">
            <v>5022</v>
          </cell>
          <cell r="M13">
            <v>2669</v>
          </cell>
          <cell r="N13">
            <v>0</v>
          </cell>
        </row>
        <row r="14">
          <cell r="A14" t="str">
            <v>Usina Bazan</v>
          </cell>
          <cell r="B14">
            <v>3</v>
          </cell>
          <cell r="C14">
            <v>0</v>
          </cell>
          <cell r="E14">
            <v>3330</v>
          </cell>
          <cell r="F14">
            <v>3330</v>
          </cell>
          <cell r="G14">
            <v>3429</v>
          </cell>
          <cell r="H14">
            <v>3406</v>
          </cell>
          <cell r="I14">
            <v>3406</v>
          </cell>
          <cell r="J14">
            <v>3406</v>
          </cell>
          <cell r="K14">
            <v>3342</v>
          </cell>
          <cell r="L14">
            <v>2042</v>
          </cell>
          <cell r="M14">
            <v>0</v>
          </cell>
          <cell r="N14">
            <v>0</v>
          </cell>
        </row>
        <row r="15">
          <cell r="A15" t="str">
            <v>Usina Jaboticabal</v>
          </cell>
          <cell r="B15">
            <v>4</v>
          </cell>
          <cell r="C15">
            <v>1442.0858335140747</v>
          </cell>
          <cell r="E15">
            <v>3059.3951735140745</v>
          </cell>
          <cell r="F15">
            <v>3113.2810999999997</v>
          </cell>
          <cell r="G15">
            <v>1553</v>
          </cell>
          <cell r="H15">
            <v>750</v>
          </cell>
          <cell r="I15">
            <v>142</v>
          </cell>
          <cell r="J15">
            <v>2245</v>
          </cell>
          <cell r="K15">
            <v>0</v>
          </cell>
          <cell r="L15">
            <v>1500</v>
          </cell>
          <cell r="M15">
            <v>0</v>
          </cell>
          <cell r="N15">
            <v>0</v>
          </cell>
        </row>
        <row r="16">
          <cell r="A16" t="str">
            <v>Usina Maringa (Sta Rita)</v>
          </cell>
          <cell r="B16">
            <v>5</v>
          </cell>
          <cell r="C16">
            <v>2931.6361400000001</v>
          </cell>
          <cell r="E16">
            <v>2931.6361400000001</v>
          </cell>
          <cell r="F16">
            <v>2998.9747599999996</v>
          </cell>
          <cell r="G16">
            <v>2724</v>
          </cell>
          <cell r="H16">
            <v>3499</v>
          </cell>
          <cell r="I16">
            <v>3345</v>
          </cell>
          <cell r="J16">
            <v>3241</v>
          </cell>
          <cell r="K16">
            <v>2721</v>
          </cell>
          <cell r="L16">
            <v>2702</v>
          </cell>
          <cell r="M16">
            <v>2494</v>
          </cell>
          <cell r="N16">
            <v>3328</v>
          </cell>
        </row>
        <row r="17">
          <cell r="A17" t="str">
            <v>Gr. Zillo Lorenzetti</v>
          </cell>
          <cell r="B17">
            <v>3</v>
          </cell>
          <cell r="C17">
            <v>57.683435282648816</v>
          </cell>
          <cell r="E17">
            <v>2857.273245282649</v>
          </cell>
          <cell r="F17">
            <v>2914.5212999999999</v>
          </cell>
          <cell r="G17">
            <v>12478</v>
          </cell>
          <cell r="H17">
            <v>85</v>
          </cell>
          <cell r="I17">
            <v>2285</v>
          </cell>
          <cell r="J17">
            <v>3615</v>
          </cell>
          <cell r="K17">
            <v>14304</v>
          </cell>
          <cell r="L17">
            <v>0</v>
          </cell>
          <cell r="M17">
            <v>12491</v>
          </cell>
          <cell r="N17">
            <v>4349</v>
          </cell>
        </row>
        <row r="18">
          <cell r="A18" t="str">
            <v>Usina Batatais</v>
          </cell>
          <cell r="B18">
            <v>3</v>
          </cell>
          <cell r="C18">
            <v>1805.90716</v>
          </cell>
          <cell r="E18">
            <v>2689.6787100000001</v>
          </cell>
          <cell r="F18">
            <v>2661.5473299999999</v>
          </cell>
          <cell r="G18">
            <v>2085</v>
          </cell>
          <cell r="H18">
            <v>1000</v>
          </cell>
          <cell r="I18">
            <v>407</v>
          </cell>
          <cell r="J18">
            <v>395</v>
          </cell>
          <cell r="K18">
            <v>2740</v>
          </cell>
          <cell r="L18">
            <v>2000</v>
          </cell>
          <cell r="M18">
            <v>2000</v>
          </cell>
          <cell r="N18">
            <v>2000</v>
          </cell>
        </row>
        <row r="19">
          <cell r="A19" t="str">
            <v>VO Catanduva</v>
          </cell>
          <cell r="B19">
            <v>4</v>
          </cell>
          <cell r="C19">
            <v>2524.0978</v>
          </cell>
          <cell r="E19">
            <v>2524.0978</v>
          </cell>
          <cell r="F19">
            <v>4958.2189000000008</v>
          </cell>
          <cell r="G19">
            <v>2344</v>
          </cell>
          <cell r="H19">
            <v>2323</v>
          </cell>
          <cell r="I19">
            <v>212</v>
          </cell>
          <cell r="J19">
            <v>212</v>
          </cell>
          <cell r="K19">
            <v>8109</v>
          </cell>
          <cell r="L19">
            <v>12268</v>
          </cell>
          <cell r="M19">
            <v>11270</v>
          </cell>
          <cell r="N19">
            <v>8100</v>
          </cell>
        </row>
        <row r="20">
          <cell r="A20" t="str">
            <v>Usina da Pedra</v>
          </cell>
          <cell r="B20">
            <v>3</v>
          </cell>
          <cell r="C20">
            <v>186.47499999999999</v>
          </cell>
          <cell r="E20">
            <v>2500.5624400000002</v>
          </cell>
          <cell r="F20">
            <v>4310.55267</v>
          </cell>
          <cell r="G20">
            <v>3730</v>
          </cell>
          <cell r="H20">
            <v>4571</v>
          </cell>
          <cell r="I20">
            <v>0</v>
          </cell>
          <cell r="J20">
            <v>2399</v>
          </cell>
          <cell r="K20">
            <v>7400</v>
          </cell>
          <cell r="L20">
            <v>0</v>
          </cell>
          <cell r="M20">
            <v>0</v>
          </cell>
          <cell r="N20">
            <v>0</v>
          </cell>
        </row>
        <row r="21">
          <cell r="A21" t="str">
            <v>Usina Colorado (ORM)</v>
          </cell>
          <cell r="B21">
            <v>4</v>
          </cell>
          <cell r="C21">
            <v>0</v>
          </cell>
          <cell r="E21">
            <v>2404.9999700000003</v>
          </cell>
          <cell r="F21">
            <v>2520.5919900000004</v>
          </cell>
          <cell r="G21">
            <v>2480</v>
          </cell>
          <cell r="H21">
            <v>6363</v>
          </cell>
          <cell r="I21">
            <v>6370</v>
          </cell>
          <cell r="J21">
            <v>6365</v>
          </cell>
          <cell r="K21">
            <v>5791</v>
          </cell>
          <cell r="L21">
            <v>3967</v>
          </cell>
          <cell r="M21">
            <v>0</v>
          </cell>
          <cell r="N21">
            <v>0</v>
          </cell>
        </row>
        <row r="22">
          <cell r="A22" t="str">
            <v>Usina Moema</v>
          </cell>
          <cell r="B22">
            <v>3</v>
          </cell>
          <cell r="C22">
            <v>0</v>
          </cell>
          <cell r="E22">
            <v>2266</v>
          </cell>
          <cell r="F22">
            <v>2266</v>
          </cell>
          <cell r="G22">
            <v>2266</v>
          </cell>
          <cell r="H22">
            <v>853</v>
          </cell>
          <cell r="I22">
            <v>4276</v>
          </cell>
          <cell r="J22">
            <v>1000</v>
          </cell>
          <cell r="K22">
            <v>0</v>
          </cell>
          <cell r="L22">
            <v>0</v>
          </cell>
          <cell r="M22">
            <v>0</v>
          </cell>
          <cell r="N22">
            <v>0</v>
          </cell>
        </row>
        <row r="23">
          <cell r="A23" t="str">
            <v>União São Paulo</v>
          </cell>
          <cell r="B23">
            <v>4</v>
          </cell>
          <cell r="C23">
            <v>1996.9651899999999</v>
          </cell>
          <cell r="E23">
            <v>1996.9651899999999</v>
          </cell>
          <cell r="F23">
            <v>1823.1814600000002</v>
          </cell>
          <cell r="G23">
            <v>3288</v>
          </cell>
          <cell r="H23">
            <v>5193</v>
          </cell>
          <cell r="I23">
            <v>5745</v>
          </cell>
          <cell r="J23">
            <v>3871</v>
          </cell>
          <cell r="K23">
            <v>5246</v>
          </cell>
          <cell r="L23">
            <v>4869</v>
          </cell>
          <cell r="M23">
            <v>4780</v>
          </cell>
          <cell r="N23">
            <v>4718</v>
          </cell>
        </row>
        <row r="24">
          <cell r="A24" t="str">
            <v>Gr. Lincoln Junqueira</v>
          </cell>
          <cell r="B24">
            <v>4</v>
          </cell>
          <cell r="C24">
            <v>0</v>
          </cell>
          <cell r="E24">
            <v>1899.3333300000002</v>
          </cell>
          <cell r="F24">
            <v>1899.3333300000002</v>
          </cell>
          <cell r="G24">
            <v>3033</v>
          </cell>
          <cell r="H24">
            <v>4537</v>
          </cell>
          <cell r="I24">
            <v>4540</v>
          </cell>
          <cell r="J24">
            <v>6356</v>
          </cell>
          <cell r="K24">
            <v>2000</v>
          </cell>
          <cell r="L24">
            <v>0</v>
          </cell>
          <cell r="M24">
            <v>0</v>
          </cell>
          <cell r="N24">
            <v>0</v>
          </cell>
        </row>
        <row r="25">
          <cell r="A25" t="str">
            <v>Usina Colombo</v>
          </cell>
          <cell r="B25">
            <v>3</v>
          </cell>
          <cell r="C25">
            <v>0</v>
          </cell>
          <cell r="E25">
            <v>1863.5010299999999</v>
          </cell>
          <cell r="F25">
            <v>1915.3443500000005</v>
          </cell>
          <cell r="G25">
            <v>1615</v>
          </cell>
          <cell r="H25">
            <v>3904</v>
          </cell>
          <cell r="I25">
            <v>3393</v>
          </cell>
          <cell r="J25">
            <v>0</v>
          </cell>
          <cell r="K25">
            <v>0</v>
          </cell>
          <cell r="L25">
            <v>0</v>
          </cell>
          <cell r="M25">
            <v>0</v>
          </cell>
          <cell r="N25">
            <v>0</v>
          </cell>
        </row>
        <row r="26">
          <cell r="A26" t="str">
            <v>Gr. Balbo</v>
          </cell>
          <cell r="B26">
            <v>3</v>
          </cell>
          <cell r="C26">
            <v>1326.7189699999999</v>
          </cell>
          <cell r="E26">
            <v>1653.4847299999999</v>
          </cell>
          <cell r="F26">
            <v>1710.03244</v>
          </cell>
          <cell r="G26">
            <v>1784</v>
          </cell>
          <cell r="H26">
            <v>0</v>
          </cell>
          <cell r="I26">
            <v>0</v>
          </cell>
          <cell r="J26">
            <v>0</v>
          </cell>
          <cell r="K26">
            <v>6007</v>
          </cell>
          <cell r="L26">
            <v>4714</v>
          </cell>
          <cell r="M26">
            <v>99</v>
          </cell>
          <cell r="N26">
            <v>0</v>
          </cell>
        </row>
        <row r="27">
          <cell r="A27" t="str">
            <v>Jalles Machado</v>
          </cell>
          <cell r="B27">
            <v>4</v>
          </cell>
          <cell r="C27">
            <v>0</v>
          </cell>
          <cell r="E27">
            <v>1650</v>
          </cell>
          <cell r="F27">
            <v>1651.89049</v>
          </cell>
          <cell r="G27">
            <v>1701</v>
          </cell>
          <cell r="H27">
            <v>2196</v>
          </cell>
          <cell r="I27">
            <v>2295</v>
          </cell>
          <cell r="J27">
            <v>0</v>
          </cell>
          <cell r="K27">
            <v>0</v>
          </cell>
          <cell r="L27">
            <v>0</v>
          </cell>
          <cell r="M27">
            <v>0</v>
          </cell>
          <cell r="N27">
            <v>0</v>
          </cell>
        </row>
        <row r="28">
          <cell r="A28" t="str">
            <v>Usina da Barra</v>
          </cell>
          <cell r="B28">
            <v>5</v>
          </cell>
          <cell r="C28">
            <v>0</v>
          </cell>
          <cell r="E28">
            <v>1420.2921899999999</v>
          </cell>
          <cell r="F28">
            <v>1471.8584599999999</v>
          </cell>
          <cell r="G28">
            <v>1353</v>
          </cell>
          <cell r="H28">
            <v>1527</v>
          </cell>
          <cell r="I28">
            <v>2000</v>
          </cell>
          <cell r="J28">
            <v>2000</v>
          </cell>
          <cell r="K28">
            <v>3259</v>
          </cell>
          <cell r="L28">
            <v>7878</v>
          </cell>
          <cell r="M28">
            <v>12334</v>
          </cell>
          <cell r="N28">
            <v>9900</v>
          </cell>
        </row>
        <row r="29">
          <cell r="A29" t="str">
            <v>Univalem/Ajinomoto</v>
          </cell>
          <cell r="B29">
            <v>4</v>
          </cell>
          <cell r="C29">
            <v>0</v>
          </cell>
          <cell r="E29">
            <v>1372.9054599999999</v>
          </cell>
          <cell r="F29">
            <v>1402.25999</v>
          </cell>
          <cell r="G29">
            <v>0</v>
          </cell>
          <cell r="H29">
            <v>1315</v>
          </cell>
          <cell r="I29">
            <v>0</v>
          </cell>
          <cell r="J29">
            <v>0</v>
          </cell>
          <cell r="K29">
            <v>0</v>
          </cell>
          <cell r="L29">
            <v>0</v>
          </cell>
          <cell r="M29">
            <v>0</v>
          </cell>
          <cell r="N29">
            <v>0</v>
          </cell>
        </row>
        <row r="30">
          <cell r="A30" t="str">
            <v>Usina Santa Candida/Tonon</v>
          </cell>
          <cell r="B30">
            <v>4</v>
          </cell>
          <cell r="C30">
            <v>0</v>
          </cell>
          <cell r="E30">
            <v>1106.25</v>
          </cell>
          <cell r="F30">
            <v>1106.25</v>
          </cell>
          <cell r="G30">
            <v>1139</v>
          </cell>
          <cell r="H30">
            <v>65</v>
          </cell>
          <cell r="I30">
            <v>2215</v>
          </cell>
          <cell r="J30">
            <v>2215</v>
          </cell>
          <cell r="K30">
            <v>0</v>
          </cell>
          <cell r="L30">
            <v>0</v>
          </cell>
          <cell r="M30">
            <v>0</v>
          </cell>
          <cell r="N30">
            <v>0</v>
          </cell>
        </row>
        <row r="31">
          <cell r="A31" t="str">
            <v>Usina Santa Elisa/São Geraldo</v>
          </cell>
          <cell r="B31">
            <v>5</v>
          </cell>
          <cell r="C31">
            <v>0</v>
          </cell>
          <cell r="E31">
            <v>1105</v>
          </cell>
          <cell r="F31">
            <v>1105</v>
          </cell>
          <cell r="G31">
            <v>1138</v>
          </cell>
          <cell r="H31">
            <v>1776</v>
          </cell>
          <cell r="I31">
            <v>2018</v>
          </cell>
          <cell r="J31">
            <v>2260</v>
          </cell>
          <cell r="K31">
            <v>2045</v>
          </cell>
          <cell r="L31">
            <v>4153</v>
          </cell>
          <cell r="M31">
            <v>8851</v>
          </cell>
          <cell r="N31">
            <v>7397</v>
          </cell>
        </row>
        <row r="32">
          <cell r="A32" t="str">
            <v>Equipav</v>
          </cell>
          <cell r="B32">
            <v>3</v>
          </cell>
          <cell r="C32">
            <v>0</v>
          </cell>
          <cell r="E32">
            <v>942.83940999999993</v>
          </cell>
          <cell r="F32">
            <v>992.45551999999998</v>
          </cell>
          <cell r="G32">
            <v>0</v>
          </cell>
          <cell r="H32">
            <v>0</v>
          </cell>
          <cell r="I32">
            <v>0</v>
          </cell>
          <cell r="J32">
            <v>0</v>
          </cell>
          <cell r="K32">
            <v>0</v>
          </cell>
          <cell r="L32">
            <v>0</v>
          </cell>
          <cell r="M32">
            <v>0</v>
          </cell>
          <cell r="N32">
            <v>0</v>
          </cell>
        </row>
        <row r="33">
          <cell r="A33" t="str">
            <v>Açúcareira Corona</v>
          </cell>
          <cell r="B33">
            <v>5</v>
          </cell>
          <cell r="C33">
            <v>0</v>
          </cell>
          <cell r="E33">
            <v>832.5</v>
          </cell>
          <cell r="F33">
            <v>832.50000999999997</v>
          </cell>
          <cell r="G33">
            <v>900</v>
          </cell>
          <cell r="H33">
            <v>835</v>
          </cell>
          <cell r="I33">
            <v>836</v>
          </cell>
          <cell r="J33">
            <v>836</v>
          </cell>
          <cell r="K33">
            <v>1159</v>
          </cell>
          <cell r="L33">
            <v>1821</v>
          </cell>
          <cell r="M33">
            <v>2065</v>
          </cell>
          <cell r="N33">
            <v>0</v>
          </cell>
        </row>
        <row r="34">
          <cell r="A34" t="str">
            <v>Usina da Serra</v>
          </cell>
          <cell r="B34">
            <v>5</v>
          </cell>
          <cell r="C34">
            <v>247.52670999999998</v>
          </cell>
          <cell r="E34">
            <v>247.52670999999998</v>
          </cell>
          <cell r="F34">
            <v>253.2123</v>
          </cell>
          <cell r="G34">
            <v>230</v>
          </cell>
          <cell r="H34">
            <v>1232</v>
          </cell>
          <cell r="I34">
            <v>2322</v>
          </cell>
          <cell r="J34">
            <v>2250</v>
          </cell>
          <cell r="K34">
            <v>2072</v>
          </cell>
          <cell r="L34">
            <v>1826</v>
          </cell>
          <cell r="M34">
            <v>1450</v>
          </cell>
          <cell r="N34">
            <v>2284</v>
          </cell>
        </row>
        <row r="35">
          <cell r="A35" t="str">
            <v>Vale do Verdão</v>
          </cell>
          <cell r="B35">
            <v>5</v>
          </cell>
          <cell r="C35">
            <v>0</v>
          </cell>
          <cell r="E35">
            <v>97.416830000000004</v>
          </cell>
          <cell r="F35">
            <v>97.697550000000007</v>
          </cell>
          <cell r="G35">
            <v>196</v>
          </cell>
          <cell r="H35">
            <v>482</v>
          </cell>
          <cell r="I35">
            <v>723</v>
          </cell>
          <cell r="J35">
            <v>1044</v>
          </cell>
          <cell r="K35">
            <v>1000</v>
          </cell>
          <cell r="L35">
            <v>1000</v>
          </cell>
          <cell r="M35">
            <v>2040</v>
          </cell>
          <cell r="N35">
            <v>0</v>
          </cell>
        </row>
        <row r="36">
          <cell r="A36" t="str">
            <v>Usina Zanin</v>
          </cell>
          <cell r="B36">
            <v>4</v>
          </cell>
          <cell r="C36">
            <v>62.82103</v>
          </cell>
          <cell r="E36">
            <v>62.82103</v>
          </cell>
          <cell r="F36">
            <v>64.263999999999996</v>
          </cell>
          <cell r="G36">
            <v>59</v>
          </cell>
          <cell r="H36">
            <v>1117</v>
          </cell>
          <cell r="I36">
            <v>1093</v>
          </cell>
          <cell r="J36">
            <v>1057</v>
          </cell>
          <cell r="K36">
            <v>2119</v>
          </cell>
          <cell r="L36">
            <v>2411</v>
          </cell>
          <cell r="M36">
            <v>1823</v>
          </cell>
          <cell r="N36">
            <v>950</v>
          </cell>
        </row>
        <row r="37">
          <cell r="A37" t="str">
            <v>Usina São Luiz</v>
          </cell>
          <cell r="B37">
            <v>3</v>
          </cell>
          <cell r="C37">
            <v>0</v>
          </cell>
          <cell r="E37">
            <v>0</v>
          </cell>
          <cell r="F37">
            <v>0</v>
          </cell>
          <cell r="G37">
            <v>0</v>
          </cell>
          <cell r="H37">
            <v>0</v>
          </cell>
          <cell r="I37">
            <v>544</v>
          </cell>
          <cell r="J37">
            <v>544</v>
          </cell>
          <cell r="K37">
            <v>542</v>
          </cell>
          <cell r="L37">
            <v>0</v>
          </cell>
          <cell r="M37">
            <v>0</v>
          </cell>
          <cell r="N37">
            <v>0</v>
          </cell>
        </row>
        <row r="38">
          <cell r="A38" t="str">
            <v>Usina Cresciumal</v>
          </cell>
          <cell r="B38">
            <v>3</v>
          </cell>
          <cell r="C38">
            <v>0</v>
          </cell>
          <cell r="E38">
            <v>0</v>
          </cell>
          <cell r="F38">
            <v>0</v>
          </cell>
          <cell r="G38">
            <v>0</v>
          </cell>
          <cell r="H38">
            <v>0</v>
          </cell>
          <cell r="I38">
            <v>0</v>
          </cell>
          <cell r="J38">
            <v>0</v>
          </cell>
          <cell r="K38">
            <v>1000</v>
          </cell>
          <cell r="L38">
            <v>0</v>
          </cell>
          <cell r="M38">
            <v>291</v>
          </cell>
          <cell r="N38">
            <v>67</v>
          </cell>
        </row>
        <row r="39">
          <cell r="A39" t="str">
            <v>Usina Bom Retiro</v>
          </cell>
          <cell r="B39">
            <v>3</v>
          </cell>
          <cell r="C39">
            <v>0</v>
          </cell>
          <cell r="E39">
            <v>0</v>
          </cell>
          <cell r="F39">
            <v>0</v>
          </cell>
          <cell r="G39">
            <v>0</v>
          </cell>
          <cell r="H39">
            <v>0</v>
          </cell>
          <cell r="I39">
            <v>0</v>
          </cell>
          <cell r="J39">
            <v>0</v>
          </cell>
          <cell r="K39">
            <v>0</v>
          </cell>
          <cell r="L39">
            <v>3697</v>
          </cell>
          <cell r="M39">
            <v>2982</v>
          </cell>
          <cell r="N39">
            <v>1926</v>
          </cell>
        </row>
        <row r="40">
          <cell r="A40" t="str">
            <v>Açúcareira Santo Alexandre</v>
          </cell>
          <cell r="B40">
            <v>3</v>
          </cell>
          <cell r="C40">
            <v>0</v>
          </cell>
          <cell r="E40">
            <v>0</v>
          </cell>
          <cell r="F40">
            <v>0</v>
          </cell>
          <cell r="G40">
            <v>0</v>
          </cell>
          <cell r="H40">
            <v>0</v>
          </cell>
          <cell r="I40">
            <v>0</v>
          </cell>
          <cell r="J40">
            <v>0</v>
          </cell>
          <cell r="K40">
            <v>0</v>
          </cell>
          <cell r="L40">
            <v>0</v>
          </cell>
          <cell r="M40">
            <v>217</v>
          </cell>
          <cell r="N40">
            <v>0</v>
          </cell>
        </row>
        <row r="41">
          <cell r="A41" t="str">
            <v>Usina São Jose da Estiva</v>
          </cell>
          <cell r="B41">
            <v>3</v>
          </cell>
          <cell r="C41">
            <v>0</v>
          </cell>
          <cell r="E41">
            <v>0</v>
          </cell>
          <cell r="F41">
            <v>0</v>
          </cell>
          <cell r="G41">
            <v>0</v>
          </cell>
          <cell r="H41">
            <v>0</v>
          </cell>
          <cell r="I41">
            <v>0</v>
          </cell>
          <cell r="J41">
            <v>0</v>
          </cell>
          <cell r="K41">
            <v>0</v>
          </cell>
          <cell r="L41">
            <v>0</v>
          </cell>
          <cell r="M41">
            <v>651</v>
          </cell>
          <cell r="N41">
            <v>428</v>
          </cell>
        </row>
        <row r="42">
          <cell r="A42" t="str">
            <v>Usina Delta</v>
          </cell>
          <cell r="B42">
            <v>4</v>
          </cell>
          <cell r="C42">
            <v>0</v>
          </cell>
          <cell r="E42">
            <v>0</v>
          </cell>
          <cell r="F42">
            <v>0</v>
          </cell>
          <cell r="G42">
            <v>0</v>
          </cell>
          <cell r="H42">
            <v>2439</v>
          </cell>
          <cell r="I42">
            <v>2438</v>
          </cell>
          <cell r="J42">
            <v>0</v>
          </cell>
          <cell r="K42">
            <v>2215</v>
          </cell>
          <cell r="L42">
            <v>2497</v>
          </cell>
          <cell r="M42">
            <v>0</v>
          </cell>
          <cell r="N42">
            <v>0</v>
          </cell>
        </row>
        <row r="43">
          <cell r="A43" t="str">
            <v>Vale do Ivaí</v>
          </cell>
          <cell r="B43">
            <v>4</v>
          </cell>
          <cell r="C43">
            <v>0</v>
          </cell>
          <cell r="E43">
            <v>0</v>
          </cell>
          <cell r="F43">
            <v>0</v>
          </cell>
          <cell r="G43">
            <v>0</v>
          </cell>
          <cell r="H43">
            <v>1030</v>
          </cell>
          <cell r="I43">
            <v>0</v>
          </cell>
          <cell r="J43">
            <v>1000</v>
          </cell>
          <cell r="K43">
            <v>0</v>
          </cell>
          <cell r="L43">
            <v>0</v>
          </cell>
          <cell r="M43">
            <v>0</v>
          </cell>
          <cell r="N43">
            <v>0</v>
          </cell>
        </row>
        <row r="44">
          <cell r="A44" t="str">
            <v>Usina Santa Adélia</v>
          </cell>
          <cell r="B44">
            <v>4</v>
          </cell>
          <cell r="C44">
            <v>0</v>
          </cell>
          <cell r="E44">
            <v>0</v>
          </cell>
          <cell r="F44">
            <v>0</v>
          </cell>
          <cell r="G44">
            <v>0</v>
          </cell>
          <cell r="H44">
            <v>0</v>
          </cell>
          <cell r="I44">
            <v>28</v>
          </cell>
          <cell r="J44">
            <v>28</v>
          </cell>
          <cell r="K44">
            <v>0</v>
          </cell>
          <cell r="L44">
            <v>0</v>
          </cell>
          <cell r="M44">
            <v>0</v>
          </cell>
          <cell r="N44">
            <v>0</v>
          </cell>
        </row>
        <row r="45">
          <cell r="A45" t="str">
            <v>Usina Mandu</v>
          </cell>
          <cell r="B45">
            <v>4</v>
          </cell>
          <cell r="C45">
            <v>0</v>
          </cell>
          <cell r="E45">
            <v>0</v>
          </cell>
          <cell r="F45">
            <v>0</v>
          </cell>
          <cell r="G45">
            <v>0</v>
          </cell>
          <cell r="H45">
            <v>0</v>
          </cell>
          <cell r="I45">
            <v>0</v>
          </cell>
          <cell r="J45">
            <v>1500</v>
          </cell>
          <cell r="K45">
            <v>1000</v>
          </cell>
          <cell r="L45">
            <v>0</v>
          </cell>
          <cell r="M45">
            <v>0</v>
          </cell>
          <cell r="N45">
            <v>0</v>
          </cell>
        </row>
        <row r="46">
          <cell r="A46" t="str">
            <v>Cia Energética Albertina</v>
          </cell>
          <cell r="B46">
            <v>4</v>
          </cell>
          <cell r="C46">
            <v>0</v>
          </cell>
          <cell r="E46">
            <v>0</v>
          </cell>
          <cell r="F46">
            <v>0</v>
          </cell>
          <cell r="G46">
            <v>0</v>
          </cell>
          <cell r="H46">
            <v>0</v>
          </cell>
          <cell r="I46">
            <v>0</v>
          </cell>
          <cell r="J46">
            <v>0</v>
          </cell>
          <cell r="K46">
            <v>1500</v>
          </cell>
          <cell r="L46">
            <v>0</v>
          </cell>
          <cell r="M46">
            <v>0</v>
          </cell>
          <cell r="N46">
            <v>0</v>
          </cell>
        </row>
        <row r="47">
          <cell r="A47" t="str">
            <v>Usina São Manoel</v>
          </cell>
          <cell r="B47">
            <v>4</v>
          </cell>
          <cell r="C47">
            <v>0</v>
          </cell>
          <cell r="E47">
            <v>0</v>
          </cell>
          <cell r="F47">
            <v>0</v>
          </cell>
          <cell r="G47">
            <v>0</v>
          </cell>
          <cell r="H47">
            <v>0</v>
          </cell>
          <cell r="I47">
            <v>0</v>
          </cell>
          <cell r="J47">
            <v>0</v>
          </cell>
          <cell r="K47">
            <v>0</v>
          </cell>
          <cell r="L47">
            <v>1500</v>
          </cell>
          <cell r="M47">
            <v>0</v>
          </cell>
          <cell r="N47">
            <v>0</v>
          </cell>
        </row>
        <row r="48">
          <cell r="A48" t="str">
            <v>Usina São Domingos</v>
          </cell>
          <cell r="B48">
            <v>5</v>
          </cell>
          <cell r="C48">
            <v>0</v>
          </cell>
          <cell r="E48">
            <v>0</v>
          </cell>
          <cell r="F48">
            <v>0</v>
          </cell>
          <cell r="G48">
            <v>0</v>
          </cell>
          <cell r="H48">
            <v>0</v>
          </cell>
          <cell r="I48">
            <v>1547</v>
          </cell>
          <cell r="J48">
            <v>1547</v>
          </cell>
          <cell r="K48">
            <v>0</v>
          </cell>
          <cell r="L48">
            <v>2006</v>
          </cell>
          <cell r="M48">
            <v>0</v>
          </cell>
          <cell r="N48">
            <v>0</v>
          </cell>
        </row>
        <row r="49">
          <cell r="A49" t="str">
            <v>Usina Nardini</v>
          </cell>
          <cell r="B49">
            <v>5</v>
          </cell>
          <cell r="C49">
            <v>0</v>
          </cell>
          <cell r="E49">
            <v>0</v>
          </cell>
          <cell r="F49">
            <v>0</v>
          </cell>
          <cell r="G49">
            <v>0</v>
          </cell>
          <cell r="H49">
            <v>0</v>
          </cell>
          <cell r="I49">
            <v>1512</v>
          </cell>
          <cell r="J49">
            <v>1500</v>
          </cell>
          <cell r="K49">
            <v>0</v>
          </cell>
          <cell r="L49">
            <v>0</v>
          </cell>
          <cell r="M49">
            <v>0</v>
          </cell>
          <cell r="N49">
            <v>0</v>
          </cell>
        </row>
        <row r="50">
          <cell r="A50" t="str">
            <v>Usina Jardest</v>
          </cell>
          <cell r="B50">
            <v>5</v>
          </cell>
          <cell r="C50">
            <v>0</v>
          </cell>
          <cell r="E50">
            <v>0</v>
          </cell>
          <cell r="F50">
            <v>0</v>
          </cell>
          <cell r="G50">
            <v>0</v>
          </cell>
          <cell r="H50">
            <v>0</v>
          </cell>
          <cell r="I50">
            <v>1127</v>
          </cell>
          <cell r="J50">
            <v>1127</v>
          </cell>
          <cell r="K50">
            <v>0</v>
          </cell>
          <cell r="L50">
            <v>0</v>
          </cell>
          <cell r="M50">
            <v>0</v>
          </cell>
          <cell r="N50">
            <v>0</v>
          </cell>
        </row>
        <row r="51">
          <cell r="A51" t="str">
            <v>Usina São José</v>
          </cell>
          <cell r="B51">
            <v>5</v>
          </cell>
          <cell r="C51">
            <v>0</v>
          </cell>
          <cell r="E51">
            <v>0</v>
          </cell>
          <cell r="F51">
            <v>0</v>
          </cell>
          <cell r="G51">
            <v>0</v>
          </cell>
          <cell r="H51">
            <v>0</v>
          </cell>
          <cell r="I51">
            <v>651</v>
          </cell>
          <cell r="J51">
            <v>627</v>
          </cell>
          <cell r="K51">
            <v>1389</v>
          </cell>
          <cell r="L51">
            <v>2804</v>
          </cell>
          <cell r="M51">
            <v>2035</v>
          </cell>
          <cell r="N51">
            <v>2297</v>
          </cell>
        </row>
        <row r="52">
          <cell r="A52" t="str">
            <v>Usina Diamante</v>
          </cell>
          <cell r="B52">
            <v>5</v>
          </cell>
          <cell r="C52">
            <v>0</v>
          </cell>
          <cell r="E52">
            <v>0</v>
          </cell>
          <cell r="F52">
            <v>0</v>
          </cell>
          <cell r="G52">
            <v>0</v>
          </cell>
          <cell r="H52">
            <v>0</v>
          </cell>
          <cell r="I52">
            <v>627</v>
          </cell>
          <cell r="J52">
            <v>607</v>
          </cell>
          <cell r="K52">
            <v>1000</v>
          </cell>
          <cell r="L52">
            <v>2000</v>
          </cell>
          <cell r="M52">
            <v>1978</v>
          </cell>
          <cell r="N52">
            <v>2327</v>
          </cell>
        </row>
        <row r="53">
          <cell r="A53" t="str">
            <v>Irmãos Toniello</v>
          </cell>
          <cell r="B53">
            <v>5</v>
          </cell>
          <cell r="C53">
            <v>0</v>
          </cell>
          <cell r="E53">
            <v>0</v>
          </cell>
          <cell r="F53">
            <v>0</v>
          </cell>
          <cell r="G53">
            <v>0</v>
          </cell>
          <cell r="H53">
            <v>0</v>
          </cell>
          <cell r="I53">
            <v>0</v>
          </cell>
          <cell r="J53">
            <v>1000</v>
          </cell>
          <cell r="K53">
            <v>1000</v>
          </cell>
          <cell r="L53">
            <v>0</v>
          </cell>
          <cell r="M53">
            <v>0</v>
          </cell>
          <cell r="N53">
            <v>0</v>
          </cell>
        </row>
        <row r="54">
          <cell r="A54" t="str">
            <v>Usina Itamarati</v>
          </cell>
          <cell r="B54">
            <v>5</v>
          </cell>
          <cell r="C54">
            <v>0</v>
          </cell>
          <cell r="E54">
            <v>0</v>
          </cell>
          <cell r="F54">
            <v>0</v>
          </cell>
          <cell r="G54">
            <v>0</v>
          </cell>
          <cell r="H54">
            <v>0</v>
          </cell>
          <cell r="I54">
            <v>0</v>
          </cell>
          <cell r="J54">
            <v>0</v>
          </cell>
          <cell r="K54">
            <v>1649</v>
          </cell>
          <cell r="L54">
            <v>1649</v>
          </cell>
          <cell r="M54">
            <v>1649</v>
          </cell>
          <cell r="N54">
            <v>0</v>
          </cell>
        </row>
        <row r="55">
          <cell r="A55" t="str">
            <v>Usina Alvorada</v>
          </cell>
          <cell r="B55">
            <v>5</v>
          </cell>
          <cell r="C55">
            <v>0</v>
          </cell>
          <cell r="E55">
            <v>0</v>
          </cell>
          <cell r="F55">
            <v>0</v>
          </cell>
          <cell r="G55">
            <v>0</v>
          </cell>
          <cell r="H55">
            <v>0</v>
          </cell>
          <cell r="I55">
            <v>0</v>
          </cell>
          <cell r="J55">
            <v>0</v>
          </cell>
          <cell r="K55">
            <v>1357</v>
          </cell>
          <cell r="L55">
            <v>1178</v>
          </cell>
          <cell r="M55">
            <v>1237</v>
          </cell>
          <cell r="N55">
            <v>0</v>
          </cell>
        </row>
        <row r="56">
          <cell r="A56" t="str">
            <v>Usina Santa Lydia</v>
          </cell>
          <cell r="B56">
            <v>5</v>
          </cell>
          <cell r="C56">
            <v>0</v>
          </cell>
          <cell r="E56">
            <v>0</v>
          </cell>
          <cell r="F56">
            <v>0</v>
          </cell>
          <cell r="G56">
            <v>0</v>
          </cell>
          <cell r="H56">
            <v>0</v>
          </cell>
          <cell r="I56">
            <v>0</v>
          </cell>
          <cell r="J56">
            <v>0</v>
          </cell>
          <cell r="K56">
            <v>0</v>
          </cell>
          <cell r="L56">
            <v>0</v>
          </cell>
          <cell r="M56">
            <v>74</v>
          </cell>
          <cell r="N56">
            <v>2227</v>
          </cell>
        </row>
        <row r="57">
          <cell r="A57" t="str">
            <v>TOTAL CENTRO-SUL</v>
          </cell>
          <cell r="C57">
            <v>37067.841549464698</v>
          </cell>
          <cell r="E57">
            <v>106154.5896494647</v>
          </cell>
          <cell r="F57">
            <v>111751.04756000002</v>
          </cell>
          <cell r="G57">
            <v>119199</v>
          </cell>
          <cell r="H57">
            <v>98514</v>
          </cell>
          <cell r="I57">
            <v>137795</v>
          </cell>
          <cell r="J57">
            <v>114310</v>
          </cell>
          <cell r="K57">
            <v>153607</v>
          </cell>
          <cell r="L57">
            <v>119923</v>
          </cell>
          <cell r="M57">
            <v>103625</v>
          </cell>
          <cell r="N57">
            <v>93226</v>
          </cell>
        </row>
        <row r="58">
          <cell r="A58" t="str">
            <v>Tercio Vanderley</v>
          </cell>
          <cell r="B58">
            <v>3</v>
          </cell>
          <cell r="C58">
            <v>0</v>
          </cell>
          <cell r="E58">
            <v>12629.832789999999</v>
          </cell>
          <cell r="F58">
            <v>12702.79278</v>
          </cell>
          <cell r="G58">
            <v>13035</v>
          </cell>
          <cell r="H58">
            <v>1556</v>
          </cell>
          <cell r="I58">
            <v>0</v>
          </cell>
          <cell r="J58">
            <v>0</v>
          </cell>
          <cell r="K58">
            <v>0</v>
          </cell>
          <cell r="L58">
            <v>0</v>
          </cell>
          <cell r="M58">
            <v>0</v>
          </cell>
          <cell r="N58">
            <v>0</v>
          </cell>
        </row>
        <row r="59">
          <cell r="A59" t="str">
            <v>Carlos Lyra</v>
          </cell>
          <cell r="B59">
            <v>3</v>
          </cell>
          <cell r="C59">
            <v>0</v>
          </cell>
          <cell r="E59">
            <v>5340.3106699999998</v>
          </cell>
          <cell r="F59">
            <v>5426.8177400000004</v>
          </cell>
          <cell r="G59">
            <v>5597</v>
          </cell>
          <cell r="H59">
            <v>2168</v>
          </cell>
          <cell r="I59">
            <v>5458</v>
          </cell>
          <cell r="J59">
            <v>5458</v>
          </cell>
          <cell r="K59">
            <v>0</v>
          </cell>
          <cell r="L59">
            <v>0</v>
          </cell>
          <cell r="M59">
            <v>0</v>
          </cell>
          <cell r="N59">
            <v>0</v>
          </cell>
        </row>
        <row r="60">
          <cell r="A60" t="str">
            <v>Usina Petribu</v>
          </cell>
          <cell r="B60">
            <v>3</v>
          </cell>
          <cell r="C60">
            <v>0</v>
          </cell>
          <cell r="E60">
            <v>731.00630000000001</v>
          </cell>
          <cell r="F60">
            <v>727.1563000000001</v>
          </cell>
          <cell r="G60">
            <v>635</v>
          </cell>
          <cell r="H60">
            <v>662</v>
          </cell>
          <cell r="I60">
            <v>1278</v>
          </cell>
          <cell r="J60">
            <v>565</v>
          </cell>
          <cell r="K60">
            <v>0</v>
          </cell>
          <cell r="L60">
            <v>0</v>
          </cell>
          <cell r="M60">
            <v>0</v>
          </cell>
          <cell r="N60">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ELAS"/>
    </sheetNames>
    <sheetDataSet>
      <sheetData sheetId="0" refreshError="1">
        <row r="1">
          <cell r="A1" t="str">
            <v>CENTRO</v>
          </cell>
          <cell r="B1" t="str">
            <v>DESCRIÇÃO</v>
          </cell>
          <cell r="C1" t="str">
            <v>GRUPO</v>
          </cell>
          <cell r="E1" t="str">
            <v>Centro</v>
          </cell>
          <cell r="F1" t="str">
            <v>Descrição</v>
          </cell>
          <cell r="G1" t="str">
            <v>Área</v>
          </cell>
        </row>
        <row r="2">
          <cell r="A2">
            <v>100000</v>
          </cell>
          <cell r="B2" t="str">
            <v>ATIVO</v>
          </cell>
          <cell r="E2">
            <v>1001</v>
          </cell>
          <cell r="F2" t="str">
            <v>Corporativo</v>
          </cell>
          <cell r="G2" t="str">
            <v>ADM</v>
          </cell>
        </row>
        <row r="3">
          <cell r="A3">
            <v>100001</v>
          </cell>
          <cell r="B3" t="str">
            <v>ATIVO CIRCULANTE</v>
          </cell>
          <cell r="E3">
            <v>1002</v>
          </cell>
          <cell r="F3" t="str">
            <v>Diretoria Administrativa (Diretoria/Gerência)</v>
          </cell>
          <cell r="G3" t="str">
            <v>ADM</v>
          </cell>
        </row>
        <row r="4">
          <cell r="A4">
            <v>110000</v>
          </cell>
          <cell r="B4" t="str">
            <v>Caixa</v>
          </cell>
          <cell r="C4" t="str">
            <v>Disponibilidades  - CP</v>
          </cell>
          <cell r="E4">
            <v>1003</v>
          </cell>
          <cell r="F4" t="str">
            <v>Novos Negócios</v>
          </cell>
          <cell r="G4" t="str">
            <v>ADM</v>
          </cell>
        </row>
        <row r="5">
          <cell r="A5">
            <v>110100</v>
          </cell>
          <cell r="B5" t="str">
            <v>Caixa em Moeda Local - Cte</v>
          </cell>
          <cell r="C5" t="str">
            <v>Disponibilidades  - CP</v>
          </cell>
          <cell r="E5">
            <v>1051</v>
          </cell>
          <cell r="F5" t="str">
            <v>Jurídico</v>
          </cell>
          <cell r="G5" t="str">
            <v>ADM</v>
          </cell>
        </row>
        <row r="6">
          <cell r="A6">
            <v>110101</v>
          </cell>
          <cell r="B6" t="str">
            <v>Caixa em Moeda Local - Cte</v>
          </cell>
          <cell r="C6" t="str">
            <v>Disponibilidades  - CP</v>
          </cell>
          <cell r="E6">
            <v>1101</v>
          </cell>
          <cell r="F6" t="str">
            <v>Auditoria Interna</v>
          </cell>
          <cell r="G6" t="str">
            <v>ADM</v>
          </cell>
        </row>
        <row r="7">
          <cell r="A7">
            <v>110102</v>
          </cell>
          <cell r="B7" t="str">
            <v>Caja U.T.E.</v>
          </cell>
          <cell r="C7" t="str">
            <v>Disponibilidades  - CP</v>
          </cell>
          <cell r="E7">
            <v>1151</v>
          </cell>
          <cell r="F7" t="str">
            <v>Planejamento</v>
          </cell>
          <cell r="G7" t="str">
            <v>ADM</v>
          </cell>
        </row>
        <row r="8">
          <cell r="A8">
            <v>110150</v>
          </cell>
          <cell r="B8" t="str">
            <v>sin uso</v>
          </cell>
          <cell r="C8" t="str">
            <v>Disponibilidades  - CP</v>
          </cell>
          <cell r="E8">
            <v>1201</v>
          </cell>
          <cell r="F8" t="str">
            <v>Recursos Humanos</v>
          </cell>
          <cell r="G8" t="str">
            <v>ADM</v>
          </cell>
        </row>
        <row r="9">
          <cell r="A9">
            <v>110151</v>
          </cell>
          <cell r="B9" t="str">
            <v>sin uso</v>
          </cell>
          <cell r="C9" t="str">
            <v>Disponibilidades  - CP</v>
          </cell>
          <cell r="E9">
            <v>1202</v>
          </cell>
          <cell r="F9" t="str">
            <v>Alojamentos</v>
          </cell>
          <cell r="G9" t="str">
            <v>ADM</v>
          </cell>
        </row>
        <row r="10">
          <cell r="A10">
            <v>110152</v>
          </cell>
          <cell r="B10" t="str">
            <v>sin uso</v>
          </cell>
          <cell r="C10" t="str">
            <v>Disponibilidades  - CP</v>
          </cell>
          <cell r="E10">
            <v>1203</v>
          </cell>
          <cell r="F10" t="str">
            <v>Ambulatório e Medicina do Trabalho</v>
          </cell>
          <cell r="G10" t="str">
            <v>ADM</v>
          </cell>
        </row>
        <row r="11">
          <cell r="A11">
            <v>110153</v>
          </cell>
          <cell r="B11" t="str">
            <v>sin uso</v>
          </cell>
          <cell r="C11" t="str">
            <v>Disponibilidades  - CP</v>
          </cell>
          <cell r="E11">
            <v>1204</v>
          </cell>
          <cell r="F11" t="str">
            <v>Assistência e Projetos Sociais</v>
          </cell>
          <cell r="G11" t="str">
            <v>ADM</v>
          </cell>
        </row>
        <row r="12">
          <cell r="A12">
            <v>110300</v>
          </cell>
          <cell r="B12" t="str">
            <v>Caja  en Moneda Extranjera</v>
          </cell>
          <cell r="C12" t="str">
            <v>Disponibilidades  - CP</v>
          </cell>
          <cell r="E12">
            <v>1205</v>
          </cell>
          <cell r="F12" t="str">
            <v>Benefícios</v>
          </cell>
          <cell r="G12" t="str">
            <v>ADM</v>
          </cell>
        </row>
        <row r="13">
          <cell r="A13">
            <v>110301</v>
          </cell>
          <cell r="B13" t="str">
            <v>Caja  en Moneda Extranjera</v>
          </cell>
          <cell r="C13" t="str">
            <v>Disponibilidades  - CP</v>
          </cell>
          <cell r="E13">
            <v>1206</v>
          </cell>
          <cell r="F13" t="str">
            <v>Departamento Pessoal</v>
          </cell>
          <cell r="G13" t="str">
            <v>ADM</v>
          </cell>
        </row>
        <row r="14">
          <cell r="A14">
            <v>110400</v>
          </cell>
          <cell r="B14" t="str">
            <v>Fundo Fixos</v>
          </cell>
          <cell r="C14" t="str">
            <v>Disponibilidades  - CP</v>
          </cell>
          <cell r="E14">
            <v>1207</v>
          </cell>
          <cell r="F14" t="str">
            <v>Refeitório</v>
          </cell>
          <cell r="G14" t="str">
            <v>ADM</v>
          </cell>
        </row>
        <row r="15">
          <cell r="A15">
            <v>110401</v>
          </cell>
          <cell r="B15" t="str">
            <v>Fundo Fixo</v>
          </cell>
          <cell r="C15" t="str">
            <v>Disponibilidades  - CP</v>
          </cell>
          <cell r="E15">
            <v>1208</v>
          </cell>
          <cell r="F15" t="str">
            <v>Segurança no Trabalho</v>
          </cell>
          <cell r="G15" t="str">
            <v>ADM</v>
          </cell>
        </row>
        <row r="16">
          <cell r="A16">
            <v>110402</v>
          </cell>
          <cell r="B16" t="str">
            <v>Fundo Fixo a Reponer</v>
          </cell>
          <cell r="C16" t="str">
            <v>Disponibilidades  - CP</v>
          </cell>
          <cell r="E16">
            <v>1251</v>
          </cell>
          <cell r="F16" t="str">
            <v xml:space="preserve">Controladoria </v>
          </cell>
          <cell r="G16" t="str">
            <v>ADM</v>
          </cell>
        </row>
        <row r="17">
          <cell r="A17">
            <v>111000</v>
          </cell>
          <cell r="B17" t="str">
            <v>Bancos</v>
          </cell>
          <cell r="C17" t="str">
            <v>Disponibilidades  - CP</v>
          </cell>
          <cell r="E17">
            <v>1252</v>
          </cell>
          <cell r="F17" t="str">
            <v>Contabilidade</v>
          </cell>
          <cell r="G17" t="str">
            <v>ADM</v>
          </cell>
        </row>
        <row r="18">
          <cell r="A18">
            <v>111100</v>
          </cell>
          <cell r="B18" t="str">
            <v>Bancos en moneda Nacional</v>
          </cell>
          <cell r="C18" t="str">
            <v>Disponibilidades  - CP</v>
          </cell>
          <cell r="E18">
            <v>1253</v>
          </cell>
          <cell r="F18" t="str">
            <v>Custos</v>
          </cell>
          <cell r="G18" t="str">
            <v>ADM</v>
          </cell>
        </row>
        <row r="19">
          <cell r="A19">
            <v>111101</v>
          </cell>
          <cell r="B19" t="str">
            <v>Bco Galicia - C.A.U.T (242883357)</v>
          </cell>
          <cell r="C19" t="str">
            <v>Disponibilidades  - CP</v>
          </cell>
          <cell r="E19">
            <v>1254</v>
          </cell>
          <cell r="F19" t="str">
            <v>Recebimento e Faturamento</v>
          </cell>
          <cell r="G19" t="str">
            <v>ADM</v>
          </cell>
        </row>
        <row r="20">
          <cell r="A20">
            <v>111102</v>
          </cell>
          <cell r="B20" t="str">
            <v>Bco. BERSA - Mercedes (164-2418/4)</v>
          </cell>
          <cell r="C20" t="str">
            <v>Disponibilidades  - CP</v>
          </cell>
          <cell r="E20">
            <v>1255</v>
          </cell>
          <cell r="F20" t="str">
            <v>Tributário e Fiscal</v>
          </cell>
          <cell r="G20" t="str">
            <v>ADM</v>
          </cell>
        </row>
        <row r="21">
          <cell r="A21">
            <v>111103</v>
          </cell>
          <cell r="B21" t="str">
            <v>Bco. BERSA - Mte. Caseros (162-3710/2)</v>
          </cell>
          <cell r="C21" t="str">
            <v>Disponibilidades  - CP</v>
          </cell>
          <cell r="E21">
            <v>1256</v>
          </cell>
          <cell r="F21" t="str">
            <v>Control Interno</v>
          </cell>
          <cell r="G21" t="str">
            <v>ADM</v>
          </cell>
        </row>
        <row r="22">
          <cell r="A22">
            <v>111104</v>
          </cell>
          <cell r="B22" t="str">
            <v>Bco. BNL - Central (20-604374/8)</v>
          </cell>
          <cell r="C22" t="str">
            <v>Disponibilidades  - CP</v>
          </cell>
          <cell r="E22">
            <v>1301</v>
          </cell>
          <cell r="F22" t="str">
            <v xml:space="preserve">Financeiro </v>
          </cell>
          <cell r="G22" t="str">
            <v>ADM</v>
          </cell>
        </row>
        <row r="23">
          <cell r="A23">
            <v>111105</v>
          </cell>
          <cell r="B23" t="str">
            <v>Bco. Boston - Cta. Especial (931-100024921)</v>
          </cell>
          <cell r="C23" t="str">
            <v>Disponibilidades  - CP</v>
          </cell>
          <cell r="E23">
            <v>1302</v>
          </cell>
          <cell r="F23" t="str">
            <v>Contas a Pagar</v>
          </cell>
          <cell r="G23" t="str">
            <v>ADM</v>
          </cell>
        </row>
        <row r="24">
          <cell r="A24">
            <v>111106</v>
          </cell>
          <cell r="B24" t="str">
            <v>Bco. Boston NA (0931/02106095/60</v>
          </cell>
          <cell r="C24" t="str">
            <v>Disponibilidades  - CP</v>
          </cell>
          <cell r="E24">
            <v>1303</v>
          </cell>
          <cell r="F24" t="str">
            <v>Contas a Receber</v>
          </cell>
          <cell r="G24" t="str">
            <v>ADM</v>
          </cell>
        </row>
        <row r="25">
          <cell r="A25">
            <v>111107</v>
          </cell>
          <cell r="B25" t="str">
            <v>Bco. Citibank NA (0822708013)</v>
          </cell>
          <cell r="C25" t="str">
            <v>Disponibilidades  - CP</v>
          </cell>
          <cell r="E25">
            <v>1304</v>
          </cell>
          <cell r="F25" t="str">
            <v>Tesouraria</v>
          </cell>
          <cell r="G25" t="str">
            <v>ADM</v>
          </cell>
        </row>
        <row r="26">
          <cell r="A26">
            <v>111108</v>
          </cell>
          <cell r="B26" t="str">
            <v>Bco. Comafi - (108/9)</v>
          </cell>
          <cell r="C26" t="str">
            <v>Disponibilidades  - CP</v>
          </cell>
          <cell r="E26">
            <v>1351</v>
          </cell>
          <cell r="F26" t="str">
            <v>Compras</v>
          </cell>
          <cell r="G26" t="str">
            <v>ADM</v>
          </cell>
        </row>
        <row r="27">
          <cell r="A27">
            <v>111109</v>
          </cell>
          <cell r="B27" t="str">
            <v>Bco. Comafi - (80-19726/2 - Ex Quilmes)</v>
          </cell>
          <cell r="C27" t="str">
            <v>Disponibilidades  - CP</v>
          </cell>
          <cell r="E27">
            <v>1352</v>
          </cell>
          <cell r="F27" t="str">
            <v>Logística</v>
          </cell>
          <cell r="G27" t="str">
            <v>ADM</v>
          </cell>
        </row>
        <row r="28">
          <cell r="A28">
            <v>111110</v>
          </cell>
          <cell r="B28" t="str">
            <v>Bco. Córdoba - Serrano (413-281/05)</v>
          </cell>
          <cell r="C28" t="str">
            <v>Disponibilidades  - CP</v>
          </cell>
          <cell r="E28">
            <v>1401</v>
          </cell>
          <cell r="F28" t="str">
            <v>Aplicativos</v>
          </cell>
          <cell r="G28" t="str">
            <v>ADM</v>
          </cell>
        </row>
        <row r="29">
          <cell r="A29">
            <v>111111</v>
          </cell>
          <cell r="B29" t="str">
            <v>Bco. Frances - Macrocentro (4690018808)</v>
          </cell>
          <cell r="C29" t="str">
            <v>Disponibilidades  - CP</v>
          </cell>
          <cell r="E29">
            <v>1402</v>
          </cell>
          <cell r="F29" t="str">
            <v>Infraestrutura</v>
          </cell>
          <cell r="G29" t="str">
            <v>ADM</v>
          </cell>
        </row>
        <row r="30">
          <cell r="A30">
            <v>111112</v>
          </cell>
          <cell r="B30" t="str">
            <v>Bco. Galicia - Gral Villegas (578/4 296/5)</v>
          </cell>
          <cell r="C30" t="str">
            <v>Disponibilidades  - CP</v>
          </cell>
          <cell r="E30">
            <v>1403</v>
          </cell>
          <cell r="F30" t="str">
            <v>Comunicações</v>
          </cell>
          <cell r="G30" t="str">
            <v>ADM</v>
          </cell>
        </row>
        <row r="31">
          <cell r="A31">
            <v>111113</v>
          </cell>
          <cell r="B31" t="str">
            <v>Bco. Galicia - Matriz (54455/1 999/3)</v>
          </cell>
          <cell r="C31" t="str">
            <v>Disponibilidades  - CP</v>
          </cell>
          <cell r="E31">
            <v>1404</v>
          </cell>
          <cell r="F31" t="str">
            <v>ERP</v>
          </cell>
          <cell r="G31" t="str">
            <v>ADM</v>
          </cell>
        </row>
        <row r="32">
          <cell r="A32">
            <v>111114</v>
          </cell>
          <cell r="B32" t="str">
            <v>Bco. Galicia - Microcentro (4360/7 339/6)</v>
          </cell>
          <cell r="C32" t="str">
            <v>Disponibilidades  - CP</v>
          </cell>
          <cell r="E32">
            <v>1451</v>
          </cell>
          <cell r="F32" t="str">
            <v>Serviços Gerais</v>
          </cell>
          <cell r="G32" t="str">
            <v>ADM</v>
          </cell>
        </row>
        <row r="33">
          <cell r="A33">
            <v>111115</v>
          </cell>
          <cell r="B33" t="str">
            <v>Bco. Galicia - Microcentro (PAP-4502/3 339/7)</v>
          </cell>
          <cell r="C33" t="str">
            <v>Disponibilidades  - CP</v>
          </cell>
          <cell r="E33">
            <v>1452</v>
          </cell>
          <cell r="F33" t="str">
            <v>Segurança Patrimonial</v>
          </cell>
          <cell r="G33" t="str">
            <v>ADM</v>
          </cell>
        </row>
        <row r="34">
          <cell r="A34">
            <v>111116</v>
          </cell>
          <cell r="B34" t="str">
            <v>Bco. HSBC - 25 de Mayo (13-20104/5)</v>
          </cell>
          <cell r="C34" t="str">
            <v>Disponibilidades  - CP</v>
          </cell>
          <cell r="E34">
            <v>1701</v>
          </cell>
          <cell r="F34" t="str">
            <v>Preservação ambiental</v>
          </cell>
          <cell r="G34" t="str">
            <v>ADM</v>
          </cell>
        </row>
        <row r="35">
          <cell r="A35">
            <v>111117</v>
          </cell>
          <cell r="B35" t="str">
            <v>Bco. Industrial - Casa Central (10100002094088)</v>
          </cell>
          <cell r="C35" t="str">
            <v>Disponibilidades  - CP</v>
          </cell>
          <cell r="E35">
            <v>1501</v>
          </cell>
          <cell r="F35" t="str">
            <v>Distribuição</v>
          </cell>
          <cell r="G35" t="str">
            <v>ADM</v>
          </cell>
        </row>
        <row r="36">
          <cell r="A36">
            <v>111118</v>
          </cell>
          <cell r="B36" t="str">
            <v>Bco. Itau - Cta. Cte. Pesos ( 06674041006)</v>
          </cell>
          <cell r="C36" t="str">
            <v>Disponibilidades  - CP</v>
          </cell>
          <cell r="E36">
            <v>2001</v>
          </cell>
          <cell r="F36" t="str">
            <v>Diretoria Comercial (Diretoria/Gerência)</v>
          </cell>
          <cell r="G36" t="str">
            <v>COM</v>
          </cell>
        </row>
        <row r="37">
          <cell r="A37">
            <v>111119</v>
          </cell>
          <cell r="B37" t="str">
            <v>Bco. La Pampa - H Renanco (350-182945/5)</v>
          </cell>
          <cell r="C37" t="str">
            <v>Disponibilidades  - CP</v>
          </cell>
          <cell r="E37">
            <v>2002</v>
          </cell>
          <cell r="F37" t="str">
            <v>Comercial Geral</v>
          </cell>
          <cell r="G37" t="str">
            <v>COM</v>
          </cell>
        </row>
        <row r="38">
          <cell r="A38">
            <v>111120</v>
          </cell>
          <cell r="B38" t="str">
            <v>Bco. MBA Argentina (14988)</v>
          </cell>
          <cell r="C38" t="str">
            <v>Disponibilidades  - CP</v>
          </cell>
          <cell r="E38">
            <v>2003</v>
          </cell>
          <cell r="F38" t="str">
            <v>Planta de Silos</v>
          </cell>
          <cell r="G38" t="str">
            <v>COM</v>
          </cell>
        </row>
        <row r="39">
          <cell r="A39">
            <v>111121</v>
          </cell>
          <cell r="B39" t="str">
            <v>Bco. Nación Arg. - Pza. de Mayo (35314/56)</v>
          </cell>
          <cell r="C39" t="str">
            <v>Disponibilidades  - CP</v>
          </cell>
          <cell r="E39">
            <v>2051</v>
          </cell>
          <cell r="F39" t="str">
            <v>Representantes</v>
          </cell>
          <cell r="G39" t="str">
            <v>COM</v>
          </cell>
        </row>
        <row r="40">
          <cell r="A40">
            <v>111122</v>
          </cell>
          <cell r="B40" t="str">
            <v>Bco. Nación Arg. Lecop (85-306762212)</v>
          </cell>
          <cell r="C40" t="str">
            <v>Disponibilidades  - CP</v>
          </cell>
          <cell r="E40">
            <v>2056</v>
          </cell>
          <cell r="F40" t="str">
            <v>Comércio Exterior</v>
          </cell>
          <cell r="G40" t="str">
            <v>COM</v>
          </cell>
        </row>
        <row r="41">
          <cell r="A41">
            <v>111123</v>
          </cell>
          <cell r="B41" t="str">
            <v>Bco. Nación Arg. Lecop (85-332633/6)</v>
          </cell>
          <cell r="C41" t="str">
            <v>Disponibilidades  - CP</v>
          </cell>
          <cell r="E41">
            <v>2052</v>
          </cell>
          <cell r="F41" t="str">
            <v>Comércio Mercado Interno</v>
          </cell>
          <cell r="G41" t="str">
            <v>COM</v>
          </cell>
        </row>
        <row r="42">
          <cell r="A42">
            <v>111124</v>
          </cell>
          <cell r="B42" t="str">
            <v>Bco. Nación Arg. Lecop Operativa (85-50973/50)</v>
          </cell>
          <cell r="C42" t="str">
            <v>Disponibilidades  - CP</v>
          </cell>
          <cell r="E42">
            <v>2053</v>
          </cell>
          <cell r="F42" t="str">
            <v>Administração de Vendas</v>
          </cell>
          <cell r="G42" t="str">
            <v>COM</v>
          </cell>
        </row>
        <row r="43">
          <cell r="A43">
            <v>111125</v>
          </cell>
          <cell r="B43" t="str">
            <v>Bco. Patagonia - (010-100547154)</v>
          </cell>
          <cell r="C43" t="str">
            <v>Disponibilidades  - CP</v>
          </cell>
          <cell r="E43">
            <v>2054</v>
          </cell>
          <cell r="F43" t="str">
            <v>Mercado a Termino</v>
          </cell>
          <cell r="G43" t="str">
            <v>COM</v>
          </cell>
        </row>
        <row r="44">
          <cell r="A44">
            <v>111126</v>
          </cell>
          <cell r="B44" t="str">
            <v>Bco. Pcia. de Bs. As. - Matriz (1000-46690/3)</v>
          </cell>
          <cell r="C44" t="str">
            <v>Disponibilidades  - CP</v>
          </cell>
          <cell r="E44">
            <v>2055</v>
          </cell>
          <cell r="F44" t="str">
            <v>Armazenagem</v>
          </cell>
          <cell r="G44" t="str">
            <v>COM</v>
          </cell>
        </row>
        <row r="45">
          <cell r="A45">
            <v>111127</v>
          </cell>
          <cell r="B45" t="str">
            <v>Bco. Pcia. de Bs. As. Lecop (4921/0)</v>
          </cell>
          <cell r="C45" t="str">
            <v>Disponibilidades  - CP</v>
          </cell>
          <cell r="E45">
            <v>2101</v>
          </cell>
          <cell r="F45" t="str">
            <v>Propaganda</v>
          </cell>
          <cell r="G45" t="str">
            <v>COM</v>
          </cell>
        </row>
        <row r="46">
          <cell r="A46">
            <v>111128</v>
          </cell>
          <cell r="B46" t="str">
            <v>Bco. Pcia. de Bs. As. Patacones - "B" (4920/7)</v>
          </cell>
          <cell r="C46" t="str">
            <v>Disponibilidades  - CP</v>
          </cell>
          <cell r="E46">
            <v>3002</v>
          </cell>
          <cell r="F46" t="str">
            <v>Colheita Manual</v>
          </cell>
          <cell r="G46" t="str">
            <v>AGR</v>
          </cell>
        </row>
        <row r="47">
          <cell r="A47">
            <v>111129</v>
          </cell>
          <cell r="B47" t="str">
            <v>Bco. Pcia. de Corrientes (15-5/16007/0)</v>
          </cell>
          <cell r="C47" t="str">
            <v>Disponibilidades  - CP</v>
          </cell>
          <cell r="E47">
            <v>3003</v>
          </cell>
          <cell r="F47" t="str">
            <v>Colheita Mecanizada</v>
          </cell>
          <cell r="G47" t="str">
            <v>AGR</v>
          </cell>
        </row>
        <row r="48">
          <cell r="A48">
            <v>111130</v>
          </cell>
          <cell r="B48" t="str">
            <v>Bco. Provincia - Casa Central (51510500401)</v>
          </cell>
          <cell r="C48" t="str">
            <v>Disponibilidades  - CP</v>
          </cell>
          <cell r="E48">
            <v>3004</v>
          </cell>
          <cell r="F48" t="str">
            <v>Tratos Planta</v>
          </cell>
          <cell r="G48" t="str">
            <v>AGR</v>
          </cell>
        </row>
        <row r="49">
          <cell r="A49">
            <v>111131</v>
          </cell>
          <cell r="B49" t="str">
            <v>Bco. Río de la Plata - Vdo. Tuerto (107-3141/9)</v>
          </cell>
          <cell r="C49" t="str">
            <v>Disponibilidades  - CP</v>
          </cell>
          <cell r="E49">
            <v>3005</v>
          </cell>
          <cell r="F49" t="str">
            <v>Tratos Soca</v>
          </cell>
          <cell r="G49" t="str">
            <v>AGR</v>
          </cell>
        </row>
        <row r="50">
          <cell r="A50">
            <v>111132</v>
          </cell>
          <cell r="B50" t="str">
            <v>Bco. Río de la Plata (18852/8)</v>
          </cell>
          <cell r="C50" t="str">
            <v>Disponibilidades  - CP</v>
          </cell>
          <cell r="E50">
            <v>3006</v>
          </cell>
          <cell r="F50" t="str">
            <v>Tratos Culturais Anuais</v>
          </cell>
          <cell r="G50" t="str">
            <v>AGR</v>
          </cell>
        </row>
        <row r="51">
          <cell r="A51">
            <v>111133</v>
          </cell>
          <cell r="B51" t="str">
            <v>Bco. Santa Fe - Buenos Aires (8525/06)</v>
          </cell>
          <cell r="C51" t="str">
            <v>Disponibilidades  - CP</v>
          </cell>
          <cell r="E51">
            <v>3007</v>
          </cell>
          <cell r="F51" t="str">
            <v xml:space="preserve">Formação </v>
          </cell>
          <cell r="G51" t="str">
            <v>AGR</v>
          </cell>
        </row>
        <row r="52">
          <cell r="A52">
            <v>111134</v>
          </cell>
          <cell r="B52" t="str">
            <v>Bco. Santa Fe - San Gregorio (2366/04)</v>
          </cell>
          <cell r="C52" t="str">
            <v>Disponibilidades  - CP</v>
          </cell>
          <cell r="E52">
            <v>3008</v>
          </cell>
          <cell r="F52" t="str">
            <v>Preparo de Solo</v>
          </cell>
          <cell r="G52" t="str">
            <v>AGR</v>
          </cell>
        </row>
        <row r="53">
          <cell r="A53">
            <v>111135</v>
          </cell>
          <cell r="B53" t="str">
            <v>Bco. Santa Fe - Sancti Spiritu (1218/04)</v>
          </cell>
          <cell r="C53" t="str">
            <v>Disponibilidades  - CP</v>
          </cell>
          <cell r="E53">
            <v>3009</v>
          </cell>
          <cell r="F53" t="str">
            <v>Compostagem</v>
          </cell>
          <cell r="G53" t="str">
            <v>AGR</v>
          </cell>
        </row>
        <row r="54">
          <cell r="A54">
            <v>111136</v>
          </cell>
          <cell r="B54" t="str">
            <v>Bco. Santa Fe - Vera (3040/07)</v>
          </cell>
          <cell r="C54" t="str">
            <v>Disponibilidades  - CP</v>
          </cell>
          <cell r="E54">
            <v>3010</v>
          </cell>
          <cell r="F54" t="str">
            <v>Secagem</v>
          </cell>
          <cell r="G54" t="str">
            <v>AGR</v>
          </cell>
        </row>
        <row r="55">
          <cell r="A55">
            <v>111137</v>
          </cell>
          <cell r="B55" t="str">
            <v>Bco. Santander - Cta cte (27747-7)</v>
          </cell>
          <cell r="C55" t="str">
            <v>Disponibilidades  - CP</v>
          </cell>
          <cell r="E55">
            <v>3011</v>
          </cell>
          <cell r="F55" t="str">
            <v>Planta de Silos</v>
          </cell>
          <cell r="G55" t="str">
            <v>AGR</v>
          </cell>
        </row>
        <row r="56">
          <cell r="A56">
            <v>111138</v>
          </cell>
          <cell r="B56" t="str">
            <v>Bco. Superville- Casa Central (100-35561/2)</v>
          </cell>
          <cell r="C56" t="str">
            <v>Disponibilidades  - CP</v>
          </cell>
          <cell r="E56">
            <v>3015</v>
          </cell>
          <cell r="F56" t="str">
            <v>Beneficiamento</v>
          </cell>
          <cell r="G56" t="str">
            <v>AGR</v>
          </cell>
        </row>
        <row r="57">
          <cell r="A57">
            <v>111139</v>
          </cell>
          <cell r="B57" t="str">
            <v>BNP Paribas 9187-10412-01-70</v>
          </cell>
          <cell r="C57" t="str">
            <v>Disponibilidades  - CP</v>
          </cell>
          <cell r="E57">
            <v>3016</v>
          </cell>
          <cell r="F57" t="str">
            <v>Re-beneficiamento</v>
          </cell>
          <cell r="G57" t="str">
            <v>AGR</v>
          </cell>
        </row>
        <row r="58">
          <cell r="A58">
            <v>111140</v>
          </cell>
          <cell r="B58" t="str">
            <v>Cuenta Control Bancos</v>
          </cell>
          <cell r="C58" t="str">
            <v>Disponibilidades  - CP</v>
          </cell>
          <cell r="E58">
            <v>3017</v>
          </cell>
          <cell r="F58" t="str">
            <v>Plantio</v>
          </cell>
          <cell r="G58" t="str">
            <v>AGR</v>
          </cell>
        </row>
        <row r="59">
          <cell r="A59">
            <v>111141</v>
          </cell>
          <cell r="B59" t="str">
            <v>Cuenta Control Gastos Bancarios</v>
          </cell>
          <cell r="C59" t="str">
            <v>Disponibilidades  - CP</v>
          </cell>
          <cell r="E59">
            <v>3018</v>
          </cell>
          <cell r="F59" t="str">
            <v>Viveiros</v>
          </cell>
          <cell r="G59" t="str">
            <v>AGR</v>
          </cell>
        </row>
        <row r="60">
          <cell r="A60">
            <v>111142</v>
          </cell>
          <cell r="B60" t="str">
            <v>Banco Galicia Formosa EO</v>
          </cell>
          <cell r="C60" t="str">
            <v>Disponibilidades  - CP</v>
          </cell>
          <cell r="E60">
            <v>3101</v>
          </cell>
          <cell r="F60" t="str">
            <v>Caminhões</v>
          </cell>
          <cell r="G60" t="str">
            <v>AGR</v>
          </cell>
        </row>
        <row r="61">
          <cell r="A61">
            <v>111143</v>
          </cell>
          <cell r="B61" t="str">
            <v>Banco Bersa IC 2619/7</v>
          </cell>
          <cell r="C61" t="str">
            <v>Disponibilidades  - CP</v>
          </cell>
          <cell r="E61">
            <v>3102</v>
          </cell>
          <cell r="F61" t="str">
            <v>Carregadeira / Colhedora</v>
          </cell>
          <cell r="G61" t="str">
            <v>AGR</v>
          </cell>
        </row>
        <row r="62">
          <cell r="A62">
            <v>111144</v>
          </cell>
          <cell r="B62" t="str">
            <v>Banco Nación SV 48710830/09</v>
          </cell>
          <cell r="C62" t="str">
            <v>Disponibilidades  - CP</v>
          </cell>
          <cell r="E62">
            <v>3103</v>
          </cell>
          <cell r="F62" t="str">
            <v>Carretas</v>
          </cell>
          <cell r="G62" t="str">
            <v>AGR</v>
          </cell>
        </row>
        <row r="63">
          <cell r="A63">
            <v>111145</v>
          </cell>
          <cell r="B63" t="str">
            <v>Banco Nación San Salvador</v>
          </cell>
          <cell r="C63" t="str">
            <v>Disponibilidades  - CP</v>
          </cell>
          <cell r="E63">
            <v>3104</v>
          </cell>
          <cell r="F63" t="str">
            <v>Comboio</v>
          </cell>
          <cell r="G63" t="str">
            <v>AGR</v>
          </cell>
        </row>
        <row r="64">
          <cell r="A64">
            <v>111146</v>
          </cell>
          <cell r="B64" t="str">
            <v>Banco Bersa San Salvador 3280-6</v>
          </cell>
          <cell r="C64" t="str">
            <v>Disponibilidades  - CP</v>
          </cell>
          <cell r="E64">
            <v>3105</v>
          </cell>
          <cell r="F64" t="str">
            <v>Administração Agrícola (FISCAL, TÉCNICO, GERÊNCIA)</v>
          </cell>
          <cell r="G64" t="str">
            <v>AGR</v>
          </cell>
        </row>
        <row r="65">
          <cell r="A65">
            <v>111147</v>
          </cell>
          <cell r="B65" t="str">
            <v>Banco Nación Mercedes 1764/2</v>
          </cell>
          <cell r="C65" t="str">
            <v>Disponibilidades  - CP</v>
          </cell>
          <cell r="E65">
            <v>3106</v>
          </cell>
          <cell r="F65" t="str">
            <v>Fertirrigação</v>
          </cell>
          <cell r="G65" t="str">
            <v>AGR</v>
          </cell>
        </row>
        <row r="66">
          <cell r="A66">
            <v>111148</v>
          </cell>
          <cell r="B66" t="str">
            <v>Banco HSBC Suc. Paraná</v>
          </cell>
          <cell r="C66" t="str">
            <v>Disponibilidades  - CP</v>
          </cell>
          <cell r="E66">
            <v>3107</v>
          </cell>
          <cell r="F66" t="str">
            <v>Fiscalização (BAHIA NÃO UTILIZA)</v>
          </cell>
          <cell r="G66" t="str">
            <v>AGR</v>
          </cell>
        </row>
        <row r="67">
          <cell r="A67">
            <v>111149</v>
          </cell>
          <cell r="B67" t="str">
            <v>Banco Nación Rufino ED 11060/71</v>
          </cell>
          <cell r="C67" t="str">
            <v>Disponibilidades  - CP</v>
          </cell>
          <cell r="E67">
            <v>3109</v>
          </cell>
          <cell r="F67" t="str">
            <v>Mão de Obra Agrícola</v>
          </cell>
          <cell r="G67" t="str">
            <v>AGR</v>
          </cell>
        </row>
        <row r="68">
          <cell r="A68">
            <v>111150</v>
          </cell>
          <cell r="B68" t="str">
            <v>Banco Nación Int.Alvear EM 10756/18</v>
          </cell>
          <cell r="C68" t="str">
            <v>Disponibilidades  - CP</v>
          </cell>
          <cell r="E68">
            <v>3110</v>
          </cell>
          <cell r="F68" t="str">
            <v>Mecanização (oficina agricola)</v>
          </cell>
          <cell r="G68" t="str">
            <v>AGR</v>
          </cell>
        </row>
        <row r="69">
          <cell r="A69">
            <v>111151</v>
          </cell>
          <cell r="B69" t="str">
            <v>Banco Galicia Vdo.Tuerto 1980/0 034/7</v>
          </cell>
          <cell r="C69" t="str">
            <v>Disponibilidades  - CP</v>
          </cell>
          <cell r="E69">
            <v>3111</v>
          </cell>
          <cell r="F69" t="str">
            <v>Motoniveladora (Maquinas Especiais)</v>
          </cell>
          <cell r="G69" t="str">
            <v>AGR</v>
          </cell>
        </row>
        <row r="70">
          <cell r="A70">
            <v>111152</v>
          </cell>
          <cell r="B70" t="str">
            <v>Banco Frances 470/148/2</v>
          </cell>
          <cell r="C70" t="str">
            <v>Disponibilidades  - CP</v>
          </cell>
          <cell r="E70">
            <v>3112</v>
          </cell>
          <cell r="F70" t="str">
            <v>Motoristas</v>
          </cell>
          <cell r="G70" t="str">
            <v>AGR</v>
          </cell>
        </row>
        <row r="71">
          <cell r="A71">
            <v>111153</v>
          </cell>
          <cell r="B71" t="str">
            <v>Banco HSBC 10-08715-6</v>
          </cell>
          <cell r="C71" t="str">
            <v>Disponibilidades  - CP</v>
          </cell>
          <cell r="E71">
            <v>3113</v>
          </cell>
          <cell r="F71" t="str">
            <v>Tecnologia Agrícola (BAHIA NÃO UTILIZA)</v>
          </cell>
          <cell r="G71" t="str">
            <v>AGR</v>
          </cell>
        </row>
        <row r="72">
          <cell r="A72">
            <v>111154</v>
          </cell>
          <cell r="B72" t="str">
            <v>Banco Nac.Laboro 20017-444518-5</v>
          </cell>
          <cell r="C72" t="str">
            <v>Disponibilidades  - CP</v>
          </cell>
          <cell r="E72">
            <v>3114</v>
          </cell>
          <cell r="F72" t="str">
            <v>Tratores</v>
          </cell>
          <cell r="G72" t="str">
            <v>AGR</v>
          </cell>
        </row>
        <row r="73">
          <cell r="A73">
            <v>111155</v>
          </cell>
          <cell r="B73" t="str">
            <v>Banco Rio Negro 100036958</v>
          </cell>
          <cell r="C73" t="str">
            <v>Disponibilidades  - CP</v>
          </cell>
          <cell r="E73">
            <v>3115</v>
          </cell>
          <cell r="F73" t="str">
            <v>Tratoristas</v>
          </cell>
          <cell r="G73" t="str">
            <v>AGR</v>
          </cell>
        </row>
        <row r="74">
          <cell r="A74">
            <v>111156</v>
          </cell>
          <cell r="B74" t="str">
            <v>Banco Galicia Suc.Diagonal 58-1 175-9</v>
          </cell>
          <cell r="C74" t="str">
            <v>Disponibilidades  - CP</v>
          </cell>
          <cell r="E74">
            <v>3148</v>
          </cell>
          <cell r="F74" t="str">
            <v>Almoxarifado</v>
          </cell>
          <cell r="G74" t="str">
            <v>ADM</v>
          </cell>
        </row>
        <row r="75">
          <cell r="A75">
            <v>111157</v>
          </cell>
          <cell r="B75" t="str">
            <v>Banco Nación 31368/09</v>
          </cell>
          <cell r="C75" t="str">
            <v>Disponibilidades  - CP</v>
          </cell>
          <cell r="E75">
            <v>3141</v>
          </cell>
          <cell r="F75" t="str">
            <v>Controle de Qualidade</v>
          </cell>
          <cell r="G75" t="str">
            <v>IND</v>
          </cell>
        </row>
        <row r="76">
          <cell r="A76">
            <v>111158</v>
          </cell>
          <cell r="B76" t="str">
            <v>Banco Comafi</v>
          </cell>
          <cell r="C76" t="str">
            <v>Disponibilidades  - CP</v>
          </cell>
          <cell r="E76">
            <v>3143</v>
          </cell>
          <cell r="F76" t="str">
            <v>Manutenção Civil</v>
          </cell>
          <cell r="G76" t="str">
            <v>IND</v>
          </cell>
        </row>
        <row r="77">
          <cell r="A77">
            <v>111159</v>
          </cell>
          <cell r="B77" t="str">
            <v>Banco Santa Fe 041-001- 2360/09</v>
          </cell>
          <cell r="C77" t="str">
            <v>Disponibilidades  - CP</v>
          </cell>
          <cell r="E77">
            <v>3144</v>
          </cell>
          <cell r="F77" t="str">
            <v>Manutenção Elétrica</v>
          </cell>
          <cell r="G77" t="str">
            <v>IND</v>
          </cell>
        </row>
        <row r="78">
          <cell r="A78">
            <v>111160</v>
          </cell>
          <cell r="B78" t="str">
            <v>Banco Santander Rio 27336-9</v>
          </cell>
          <cell r="C78" t="str">
            <v>Disponibilidades  - CP</v>
          </cell>
          <cell r="E78">
            <v>3145</v>
          </cell>
          <cell r="F78" t="str">
            <v>Manutenção Mecânica</v>
          </cell>
          <cell r="G78" t="str">
            <v>IND</v>
          </cell>
        </row>
        <row r="79">
          <cell r="A79">
            <v>111161</v>
          </cell>
          <cell r="B79" t="str">
            <v>Banco Galicia Suc.Juramento 6653-3 017-2</v>
          </cell>
          <cell r="C79" t="str">
            <v>Disponibilidades  - CP</v>
          </cell>
          <cell r="E79">
            <v>3146</v>
          </cell>
          <cell r="F79" t="str">
            <v>Transporte de Pessoal</v>
          </cell>
          <cell r="G79" t="str">
            <v>AGR</v>
          </cell>
        </row>
        <row r="80">
          <cell r="A80">
            <v>111162</v>
          </cell>
          <cell r="B80" t="str">
            <v>Banco Provincia 020828/4</v>
          </cell>
          <cell r="C80" t="str">
            <v>Disponibilidades  - CP</v>
          </cell>
          <cell r="E80">
            <v>3147</v>
          </cell>
          <cell r="F80" t="str">
            <v>Manutenção Automotiva</v>
          </cell>
          <cell r="G80" t="str">
            <v>AGR</v>
          </cell>
        </row>
        <row r="81">
          <cell r="A81">
            <v>111163</v>
          </cell>
          <cell r="B81" t="str">
            <v>Banco HSBC Remuner. 001-6-08323-3</v>
          </cell>
          <cell r="C81" t="str">
            <v>Disponibilidades  - CP</v>
          </cell>
          <cell r="E81">
            <v>3181</v>
          </cell>
          <cell r="F81" t="str">
            <v>Administração Industrial</v>
          </cell>
          <cell r="G81" t="str">
            <v>IND</v>
          </cell>
        </row>
        <row r="82">
          <cell r="A82">
            <v>111164</v>
          </cell>
          <cell r="B82" t="str">
            <v>Banco Nacion Mercedes UTE</v>
          </cell>
          <cell r="C82" t="str">
            <v>Disponibilidades  - CP</v>
          </cell>
          <cell r="E82">
            <v>3182</v>
          </cell>
          <cell r="F82" t="str">
            <v>Captação e Tratamento de Água</v>
          </cell>
          <cell r="G82" t="str">
            <v>IND</v>
          </cell>
        </row>
        <row r="83">
          <cell r="A83">
            <v>111165</v>
          </cell>
          <cell r="B83" t="str">
            <v>Banco Nuevo Bco.Sta. Fe San Javier SJ</v>
          </cell>
          <cell r="C83" t="str">
            <v>Disponibilidades  - CP</v>
          </cell>
          <cell r="E83">
            <v>3183</v>
          </cell>
          <cell r="F83" t="str">
            <v>Manutenção Entressafra</v>
          </cell>
          <cell r="G83" t="str">
            <v>IND</v>
          </cell>
        </row>
        <row r="84">
          <cell r="A84">
            <v>111166</v>
          </cell>
          <cell r="B84" t="str">
            <v>Banco Santander Rio Cta 275365</v>
          </cell>
          <cell r="C84" t="str">
            <v>Disponibilidades  - CP</v>
          </cell>
          <cell r="E84">
            <v>3801</v>
          </cell>
          <cell r="F84" t="str">
            <v>Preparo da Cana</v>
          </cell>
          <cell r="G84" t="str">
            <v>IND</v>
          </cell>
        </row>
        <row r="85">
          <cell r="A85">
            <v>111167</v>
          </cell>
          <cell r="B85" t="str">
            <v>111025  Banco Nacion C/C 65400117/14</v>
          </cell>
          <cell r="C85" t="str">
            <v>Disponibilidades  - CP</v>
          </cell>
          <cell r="E85">
            <v>3802</v>
          </cell>
          <cell r="F85" t="str">
            <v>Extração de Caldo</v>
          </cell>
          <cell r="G85" t="str">
            <v>IND</v>
          </cell>
        </row>
        <row r="86">
          <cell r="A86">
            <v>111168</v>
          </cell>
          <cell r="B86" t="str">
            <v>Banco Comafi 0000-00409-5</v>
          </cell>
          <cell r="C86" t="str">
            <v>Disponibilidades  - CP</v>
          </cell>
          <cell r="E86">
            <v>3803</v>
          </cell>
          <cell r="F86" t="str">
            <v>Geração de Vapor - Caldeira</v>
          </cell>
          <cell r="G86" t="str">
            <v>IND</v>
          </cell>
        </row>
        <row r="87">
          <cell r="A87">
            <v>111169</v>
          </cell>
          <cell r="B87" t="str">
            <v>Banco Nación CC 65400 114/5</v>
          </cell>
          <cell r="C87" t="str">
            <v>Disponibilidades  - CP</v>
          </cell>
          <cell r="E87">
            <v>3804</v>
          </cell>
          <cell r="F87" t="str">
            <v>Geração de Energia Elétrica</v>
          </cell>
          <cell r="G87" t="str">
            <v>IND</v>
          </cell>
        </row>
        <row r="88">
          <cell r="A88">
            <v>111170</v>
          </cell>
          <cell r="B88" t="str">
            <v>Banco Santander Rio Cta 275341</v>
          </cell>
          <cell r="C88" t="str">
            <v>Disponibilidades  - CP</v>
          </cell>
          <cell r="E88">
            <v>3805</v>
          </cell>
          <cell r="F88" t="str">
            <v>Preparo do Caldo</v>
          </cell>
          <cell r="G88" t="str">
            <v>IND</v>
          </cell>
        </row>
        <row r="89">
          <cell r="A89">
            <v>111171</v>
          </cell>
          <cell r="B89" t="str">
            <v>Banco Comafi 0000-00408-8</v>
          </cell>
          <cell r="C89" t="str">
            <v>Disponibilidades  - CP</v>
          </cell>
          <cell r="E89">
            <v>3806</v>
          </cell>
          <cell r="F89" t="str">
            <v>Produção  Açucar</v>
          </cell>
          <cell r="G89" t="str">
            <v>IND</v>
          </cell>
        </row>
        <row r="90">
          <cell r="A90">
            <v>111172</v>
          </cell>
          <cell r="B90" t="str">
            <v>Bco Patagonia</v>
          </cell>
          <cell r="C90" t="str">
            <v>Disponibilidades  - CP</v>
          </cell>
          <cell r="E90">
            <v>3807</v>
          </cell>
          <cell r="F90" t="str">
            <v>Destilaria</v>
          </cell>
          <cell r="G90" t="str">
            <v>IND</v>
          </cell>
        </row>
        <row r="91">
          <cell r="A91">
            <v>111173</v>
          </cell>
          <cell r="B91" t="str">
            <v>Bco Itau 6775411009</v>
          </cell>
          <cell r="C91" t="str">
            <v>Disponibilidades  - CP</v>
          </cell>
          <cell r="E91">
            <v>3808</v>
          </cell>
          <cell r="F91" t="str">
            <v>Ensaque</v>
          </cell>
          <cell r="G91" t="str">
            <v>IND</v>
          </cell>
        </row>
        <row r="92">
          <cell r="A92">
            <v>111174</v>
          </cell>
          <cell r="B92" t="str">
            <v>Standard  Bank 931/02106997/35</v>
          </cell>
          <cell r="C92" t="str">
            <v>Disponibilidades  - CP</v>
          </cell>
          <cell r="E92">
            <v>3809</v>
          </cell>
          <cell r="F92" t="str">
            <v>Granel</v>
          </cell>
          <cell r="G92" t="str">
            <v>IND</v>
          </cell>
        </row>
        <row r="93">
          <cell r="A93">
            <v>111175</v>
          </cell>
          <cell r="B93" t="str">
            <v>Citibank 0/823772/017</v>
          </cell>
          <cell r="C93" t="str">
            <v>Disponibilidades  - CP</v>
          </cell>
          <cell r="E93">
            <v>3825</v>
          </cell>
          <cell r="F93" t="str">
            <v>Desidratação</v>
          </cell>
          <cell r="G93" t="str">
            <v>IND</v>
          </cell>
        </row>
        <row r="94">
          <cell r="A94">
            <v>111176</v>
          </cell>
          <cell r="B94" t="str">
            <v>Bco Supervielle 035788/5</v>
          </cell>
          <cell r="C94" t="str">
            <v>Disponibilidades  - CP</v>
          </cell>
          <cell r="E94">
            <v>3826</v>
          </cell>
          <cell r="F94" t="str">
            <v>Secagem</v>
          </cell>
          <cell r="G94" t="str">
            <v>IND</v>
          </cell>
        </row>
        <row r="95">
          <cell r="A95">
            <v>111177</v>
          </cell>
          <cell r="B95" t="str">
            <v>Bco Industrial Azul 209562</v>
          </cell>
          <cell r="C95" t="str">
            <v>Disponibilidades  - CP</v>
          </cell>
        </row>
        <row r="96">
          <cell r="A96">
            <v>111178</v>
          </cell>
          <cell r="B96" t="str">
            <v>Bco Nacion Arg UTE</v>
          </cell>
          <cell r="C96" t="str">
            <v>Disponibilidades  - CP</v>
          </cell>
        </row>
        <row r="97">
          <cell r="A97">
            <v>111179</v>
          </cell>
          <cell r="B97" t="str">
            <v>Cuenta Compensación Bancos $ - Cte</v>
          </cell>
          <cell r="C97" t="str">
            <v>Disponibilidades  - CP</v>
          </cell>
        </row>
        <row r="98">
          <cell r="A98">
            <v>111180</v>
          </cell>
          <cell r="B98" t="str">
            <v>Banco Santander - Casa Central $ 000-28725/6 - Cte</v>
          </cell>
          <cell r="C98" t="str">
            <v>Disponibilidades  - CP</v>
          </cell>
        </row>
        <row r="99">
          <cell r="A99">
            <v>111181</v>
          </cell>
          <cell r="B99" t="str">
            <v>Banco Santander - Casa Central $ 28723/2 - Cte</v>
          </cell>
          <cell r="C99" t="str">
            <v>Disponibilidades  - CP</v>
          </cell>
        </row>
        <row r="100">
          <cell r="A100">
            <v>111182</v>
          </cell>
          <cell r="B100" t="str">
            <v>Banco Santander - Casa Central $ 28726/3 - Cte</v>
          </cell>
          <cell r="C100" t="str">
            <v>Disponibilidades  - CP</v>
          </cell>
        </row>
        <row r="101">
          <cell r="A101">
            <v>111183</v>
          </cell>
          <cell r="B101" t="str">
            <v>Bco. Macro - Nva Cordoba $ 330900000031188 - Cte</v>
          </cell>
          <cell r="C101" t="str">
            <v>Disponibilidades  - CP</v>
          </cell>
        </row>
        <row r="102">
          <cell r="A102">
            <v>111184</v>
          </cell>
          <cell r="B102" t="str">
            <v>Banco Nacion - Bandera $ 1340020896 - Cte</v>
          </cell>
          <cell r="C102" t="str">
            <v>Disponibilidades  - CP</v>
          </cell>
        </row>
        <row r="103">
          <cell r="A103">
            <v>111185</v>
          </cell>
          <cell r="B103" t="str">
            <v>Banco Santander 00000289542 Casa Central $  - Cte</v>
          </cell>
          <cell r="C103" t="str">
            <v>Disponibilidades  - CP</v>
          </cell>
        </row>
        <row r="104">
          <cell r="A104">
            <v>111186</v>
          </cell>
          <cell r="B104" t="str">
            <v>Bco Santander - Casa Central $ 275365 - Cte</v>
          </cell>
          <cell r="C104" t="str">
            <v>Disponibilidades  - CP</v>
          </cell>
        </row>
        <row r="105">
          <cell r="A105">
            <v>111187</v>
          </cell>
          <cell r="B105" t="str">
            <v>Banco Nacion - Plaza San Martin  $ 65.400.117/14 - Cte</v>
          </cell>
          <cell r="C105" t="str">
            <v>Disponibilidades  - CP</v>
          </cell>
        </row>
        <row r="106">
          <cell r="A106">
            <v>111188</v>
          </cell>
          <cell r="B106" t="str">
            <v>Banco Comafi - Casa Central $ 409/05 - Cte</v>
          </cell>
          <cell r="C106" t="str">
            <v>Disponibilidades  - CP</v>
          </cell>
        </row>
        <row r="107">
          <cell r="A107">
            <v>111189</v>
          </cell>
          <cell r="B107" t="str">
            <v>Banco Nacion - Tostado $ Cavok - Cte</v>
          </cell>
          <cell r="C107" t="str">
            <v>Disponibilidades  - CP</v>
          </cell>
        </row>
        <row r="108">
          <cell r="A108">
            <v>111190</v>
          </cell>
          <cell r="B108" t="str">
            <v>Banco Nacion - Plaza San Martin  $ 65.400.114/05 - Cte</v>
          </cell>
          <cell r="C108" t="str">
            <v>Disponibilidades  - CP</v>
          </cell>
        </row>
        <row r="109">
          <cell r="A109">
            <v>111191</v>
          </cell>
          <cell r="B109" t="str">
            <v>Banco Santander - Casa Central $ 275341 - Cte</v>
          </cell>
          <cell r="C109" t="str">
            <v>Disponibilidades  - CP</v>
          </cell>
        </row>
        <row r="110">
          <cell r="A110">
            <v>111192</v>
          </cell>
          <cell r="B110" t="str">
            <v>Banco Comafi - Casa Central $ 408/8 - Cte</v>
          </cell>
          <cell r="C110" t="str">
            <v>Disponibilidades  - CP</v>
          </cell>
        </row>
        <row r="111">
          <cell r="A111">
            <v>111193</v>
          </cell>
          <cell r="B111" t="str">
            <v>Banco Nacion - Tostado $ El Orden - Cte</v>
          </cell>
          <cell r="C111" t="str">
            <v>Disponibilidades  - CP</v>
          </cell>
        </row>
        <row r="112">
          <cell r="A112">
            <v>111194</v>
          </cell>
          <cell r="B112" t="str">
            <v>Bco Macro - 354009401572439 - Cte</v>
          </cell>
          <cell r="C112" t="str">
            <v>Disponibilidades  - CP</v>
          </cell>
        </row>
        <row r="113">
          <cell r="A113">
            <v>111195</v>
          </cell>
          <cell r="B113" t="str">
            <v>Bco Ciudad - 5791 - Cte</v>
          </cell>
          <cell r="C113" t="str">
            <v>Disponibilidades  - CP</v>
          </cell>
        </row>
        <row r="114">
          <cell r="A114">
            <v>111196</v>
          </cell>
          <cell r="B114" t="str">
            <v>Bco Nación - 33104870011348 - Cte</v>
          </cell>
          <cell r="C114" t="str">
            <v>Disponibilidades  - CP</v>
          </cell>
        </row>
        <row r="115">
          <cell r="A115">
            <v>111197</v>
          </cell>
          <cell r="B115" t="str">
            <v>Bco. Pcia de Bs As - 51510500715 - Cte</v>
          </cell>
          <cell r="C115" t="str">
            <v>Disponibilidades  - CP</v>
          </cell>
        </row>
        <row r="116">
          <cell r="A116">
            <v>111198</v>
          </cell>
          <cell r="B116" t="str">
            <v>Bco. Comafi - 0000136886 - Cte</v>
          </cell>
          <cell r="C116" t="str">
            <v>Disponibilidades  - CP</v>
          </cell>
        </row>
        <row r="117">
          <cell r="A117">
            <v>111199</v>
          </cell>
          <cell r="B117" t="str">
            <v>Bco. Macro - 354009401488697 - Cte</v>
          </cell>
          <cell r="C117" t="str">
            <v>Disponibilidades  - CP</v>
          </cell>
        </row>
        <row r="118">
          <cell r="A118">
            <v>111200</v>
          </cell>
          <cell r="B118" t="str">
            <v>Bco. Patagonia - 14410003695800020 - Cte</v>
          </cell>
          <cell r="C118" t="str">
            <v>Disponibilidades  - CP</v>
          </cell>
        </row>
        <row r="119">
          <cell r="A119">
            <v>111201</v>
          </cell>
          <cell r="B119" t="str">
            <v>Bco. Santa Fe 541000182909 $ - Cte</v>
          </cell>
          <cell r="C119" t="str">
            <v>Disponibilidades  - CP</v>
          </cell>
        </row>
        <row r="120">
          <cell r="A120">
            <v>111202</v>
          </cell>
          <cell r="B120" t="str">
            <v>Banco Ciudad $ CC 30460005906 - Cte</v>
          </cell>
          <cell r="C120" t="str">
            <v>Disponibilidades  - CP</v>
          </cell>
        </row>
        <row r="121">
          <cell r="A121">
            <v>111203</v>
          </cell>
          <cell r="B121" t="str">
            <v>Bco. Productor - Corredor</v>
          </cell>
          <cell r="C121" t="str">
            <v>Disponibilidades  - CP</v>
          </cell>
        </row>
        <row r="122">
          <cell r="A122">
            <v>112001</v>
          </cell>
          <cell r="B122" t="str">
            <v>ABN AMRO Ag.689 - C/C.5710292-4</v>
          </cell>
          <cell r="C122" t="str">
            <v>Disponibilidades  - CP</v>
          </cell>
        </row>
        <row r="123">
          <cell r="A123">
            <v>112002</v>
          </cell>
          <cell r="B123" t="str">
            <v>Banif  Ag.2 - C/C.00001337-7</v>
          </cell>
          <cell r="C123" t="str">
            <v>Disponibilidades  - CP</v>
          </cell>
        </row>
        <row r="124">
          <cell r="A124">
            <v>112003</v>
          </cell>
          <cell r="B124" t="str">
            <v>Bco ABC Ag.19 - C/C.22009215</v>
          </cell>
          <cell r="C124" t="str">
            <v>Disponibilidades  - CP</v>
          </cell>
        </row>
        <row r="125">
          <cell r="A125">
            <v>112004</v>
          </cell>
          <cell r="B125" t="str">
            <v>Bradesco Ag.2372 - C/C.4219-6</v>
          </cell>
          <cell r="C125" t="str">
            <v>Disponibilidades  - CP</v>
          </cell>
        </row>
        <row r="126">
          <cell r="A126">
            <v>112005</v>
          </cell>
          <cell r="B126" t="str">
            <v>Bradesco Ag.2482 - C/C.11374-3</v>
          </cell>
          <cell r="C126" t="str">
            <v>Disponibilidades  - CP</v>
          </cell>
        </row>
        <row r="127">
          <cell r="A127">
            <v>112006</v>
          </cell>
          <cell r="B127" t="str">
            <v>Bradesco Ag.2493 - C/C.0110-4</v>
          </cell>
          <cell r="C127" t="str">
            <v>Disponibilidades  - CP</v>
          </cell>
        </row>
        <row r="128">
          <cell r="A128">
            <v>112007</v>
          </cell>
          <cell r="B128" t="str">
            <v>Bradesco Ag.2493 - C/C.4774-0</v>
          </cell>
          <cell r="C128" t="str">
            <v>Disponibilidades  - CP</v>
          </cell>
        </row>
        <row r="129">
          <cell r="A129">
            <v>112008</v>
          </cell>
          <cell r="B129" t="str">
            <v>Bradesco Ag. 2372-8 – c/c 7900-6</v>
          </cell>
          <cell r="C129" t="str">
            <v>Disponibilidades  - CP</v>
          </cell>
        </row>
        <row r="130">
          <cell r="A130">
            <v>112009</v>
          </cell>
          <cell r="B130" t="str">
            <v>Bradesco Ag.895 - C/C.82087-3</v>
          </cell>
          <cell r="C130" t="str">
            <v>Disponibilidades  - CP</v>
          </cell>
        </row>
        <row r="131">
          <cell r="A131">
            <v>112010</v>
          </cell>
          <cell r="B131" t="str">
            <v>Bradesco Ag.973 - C/C.25.660-9</v>
          </cell>
          <cell r="C131" t="str">
            <v>Disponibilidades  - CP</v>
          </cell>
        </row>
        <row r="132">
          <cell r="A132">
            <v>112011</v>
          </cell>
          <cell r="B132" t="str">
            <v>Brasil - C/C.6310</v>
          </cell>
          <cell r="C132" t="str">
            <v>Disponibilidades  - CP</v>
          </cell>
        </row>
        <row r="133">
          <cell r="A133">
            <v>112012</v>
          </cell>
          <cell r="B133" t="str">
            <v>B. do Brasil Ag. 2609-3   c/c 23040-5</v>
          </cell>
          <cell r="C133" t="str">
            <v>Disponibilidades  - CP</v>
          </cell>
        </row>
        <row r="134">
          <cell r="A134">
            <v>112013</v>
          </cell>
          <cell r="B134" t="str">
            <v>Brasil Ag.1468 - C/C.10.000-5</v>
          </cell>
          <cell r="C134" t="str">
            <v>Disponibilidades  - CP</v>
          </cell>
        </row>
        <row r="135">
          <cell r="A135">
            <v>112014</v>
          </cell>
          <cell r="B135" t="str">
            <v>Brasil Ag.168 - C/C.16862-9</v>
          </cell>
          <cell r="C135" t="str">
            <v>Disponibilidades  - CP</v>
          </cell>
        </row>
        <row r="136">
          <cell r="A136">
            <v>112015</v>
          </cell>
          <cell r="B136" t="str">
            <v>Brasil Ag.168 - C/C.5960-9</v>
          </cell>
          <cell r="C136" t="str">
            <v>Disponibilidades  - CP</v>
          </cell>
        </row>
        <row r="137">
          <cell r="A137">
            <v>112016</v>
          </cell>
          <cell r="B137" t="str">
            <v>Brasil Ag.2609- C/C.5606-8</v>
          </cell>
          <cell r="C137" t="str">
            <v>Disponibilidades  - CP</v>
          </cell>
        </row>
        <row r="138">
          <cell r="A138">
            <v>112017</v>
          </cell>
          <cell r="B138" t="str">
            <v>Brasil Ag.231 - C/C.5403-8</v>
          </cell>
          <cell r="C138" t="str">
            <v>Disponibilidades  - CP</v>
          </cell>
        </row>
        <row r="139">
          <cell r="A139">
            <v>112018</v>
          </cell>
          <cell r="B139" t="str">
            <v>Fibra Ag. - C/C.6543898</v>
          </cell>
          <cell r="C139" t="str">
            <v>Disponibilidades  - CP</v>
          </cell>
        </row>
        <row r="140">
          <cell r="A140">
            <v>112019</v>
          </cell>
          <cell r="B140" t="str">
            <v>HSBC Ag.1602 - C/C.0006-30</v>
          </cell>
          <cell r="C140" t="str">
            <v>Disponibilidades  - CP</v>
          </cell>
        </row>
        <row r="141">
          <cell r="A141">
            <v>112020</v>
          </cell>
          <cell r="B141" t="str">
            <v>HSBC Ag.1602 - C/C.9288-20</v>
          </cell>
          <cell r="C141" t="str">
            <v>Disponibilidades  - CP</v>
          </cell>
        </row>
        <row r="142">
          <cell r="A142">
            <v>112021</v>
          </cell>
          <cell r="B142" t="str">
            <v>HSBC Ag.1602 - C/C.9384-93</v>
          </cell>
          <cell r="C142" t="str">
            <v>Disponibilidades  - CP</v>
          </cell>
        </row>
        <row r="143">
          <cell r="A143">
            <v>112022</v>
          </cell>
          <cell r="B143" t="str">
            <v>HSBC Ag.409 - C/C.13653-10</v>
          </cell>
          <cell r="C143" t="str">
            <v>Disponibilidades  - CP</v>
          </cell>
        </row>
        <row r="144">
          <cell r="A144">
            <v>112023</v>
          </cell>
          <cell r="B144" t="str">
            <v>HSBC S.A. Ag.1276 - C/C.09164-58</v>
          </cell>
          <cell r="C144" t="str">
            <v>Disponibilidades  - CP</v>
          </cell>
        </row>
        <row r="145">
          <cell r="A145">
            <v>112024</v>
          </cell>
          <cell r="B145" t="str">
            <v>HSBC S.A. Ag.2003 - C/C.04347-12</v>
          </cell>
          <cell r="C145" t="str">
            <v>Disponibilidades  - CP</v>
          </cell>
        </row>
        <row r="146">
          <cell r="A146">
            <v>112025</v>
          </cell>
          <cell r="B146" t="str">
            <v>HSBC S.A. Ag.409 - C/C.11071-83</v>
          </cell>
          <cell r="C146" t="str">
            <v>Disponibilidades  - CP</v>
          </cell>
        </row>
        <row r="147">
          <cell r="A147">
            <v>112026</v>
          </cell>
          <cell r="B147" t="str">
            <v>Itau Ag.749 - C/C.02000-4</v>
          </cell>
          <cell r="C147" t="str">
            <v>Disponibilidades  - CP</v>
          </cell>
        </row>
        <row r="148">
          <cell r="A148">
            <v>112027</v>
          </cell>
          <cell r="B148" t="str">
            <v>Itau BBA Ag.1 - C/C.111424-0</v>
          </cell>
          <cell r="C148" t="str">
            <v>Disponibilidades  - CP</v>
          </cell>
        </row>
        <row r="149">
          <cell r="A149">
            <v>112028</v>
          </cell>
          <cell r="B149" t="str">
            <v>Rural Ag.10 - C/C.06000154-4</v>
          </cell>
          <cell r="C149" t="str">
            <v>Disponibilidades  - CP</v>
          </cell>
        </row>
        <row r="150">
          <cell r="A150">
            <v>112029</v>
          </cell>
          <cell r="B150" t="str">
            <v>Ruralcredi Ag.3122 - C/C.815732-4</v>
          </cell>
          <cell r="C150" t="str">
            <v>Disponibilidades  - CP</v>
          </cell>
        </row>
        <row r="151">
          <cell r="A151">
            <v>112030</v>
          </cell>
          <cell r="B151" t="str">
            <v>Safra Ag.160 - C/C.00625-3</v>
          </cell>
          <cell r="C151" t="str">
            <v>Disponibilidades  - CP</v>
          </cell>
        </row>
        <row r="152">
          <cell r="A152">
            <v>112031</v>
          </cell>
          <cell r="B152" t="str">
            <v>Safra Ag.160 - C/C.00911-2</v>
          </cell>
          <cell r="C152" t="str">
            <v>Disponibilidades  - CP</v>
          </cell>
        </row>
        <row r="153">
          <cell r="A153">
            <v>112032</v>
          </cell>
          <cell r="B153" t="str">
            <v>Safra Ag.160 - C/C.01692-5</v>
          </cell>
          <cell r="C153" t="str">
            <v>Disponibilidades  - CP</v>
          </cell>
        </row>
        <row r="154">
          <cell r="A154">
            <v>112033</v>
          </cell>
          <cell r="B154" t="str">
            <v>Safra Ag.160 - C/C.1737-9</v>
          </cell>
          <cell r="C154" t="str">
            <v>Disponibilidades  - CP</v>
          </cell>
        </row>
        <row r="155">
          <cell r="A155">
            <v>112034</v>
          </cell>
          <cell r="B155" t="str">
            <v>Santander Ag.1438 - c/C.13000036-7</v>
          </cell>
          <cell r="C155" t="str">
            <v>Disponibilidades  - CP</v>
          </cell>
        </row>
        <row r="156">
          <cell r="A156">
            <v>112035</v>
          </cell>
          <cell r="B156" t="str">
            <v>Santander Ag.2019 - C/C.13000157-5</v>
          </cell>
          <cell r="C156" t="str">
            <v>Disponibilidades  - CP</v>
          </cell>
        </row>
        <row r="157">
          <cell r="A157">
            <v>112036</v>
          </cell>
          <cell r="B157" t="str">
            <v>Sudameris Ag.1718 - C/C.5232620</v>
          </cell>
          <cell r="C157" t="str">
            <v>Disponibilidades  - CP</v>
          </cell>
        </row>
        <row r="158">
          <cell r="A158">
            <v>112037</v>
          </cell>
          <cell r="B158" t="str">
            <v>Unibanco Ag.1 - C/C.209.008-0</v>
          </cell>
          <cell r="C158" t="str">
            <v>Disponibilidades  - CP</v>
          </cell>
        </row>
        <row r="159">
          <cell r="A159">
            <v>112038</v>
          </cell>
          <cell r="B159" t="str">
            <v>Unibanco Ag.1 - C/C.213598-4</v>
          </cell>
          <cell r="C159" t="str">
            <v>Disponibilidades  - CP</v>
          </cell>
        </row>
        <row r="160">
          <cell r="A160">
            <v>112039</v>
          </cell>
          <cell r="B160" t="str">
            <v>Coop. Credito Rural Guaranésia</v>
          </cell>
          <cell r="C160" t="str">
            <v>Disponibilidades  - CP</v>
          </cell>
        </row>
        <row r="161">
          <cell r="A161">
            <v>112040</v>
          </cell>
          <cell r="B161" t="str">
            <v>Banco Rabobank Curacao NV</v>
          </cell>
          <cell r="C161" t="str">
            <v>Disponibilidades  - CP</v>
          </cell>
        </row>
        <row r="162">
          <cell r="A162">
            <v>112041</v>
          </cell>
          <cell r="B162" t="str">
            <v>Banco do Brasil c/c 6407-6</v>
          </cell>
          <cell r="C162" t="str">
            <v>Disponibilidades  - CP</v>
          </cell>
        </row>
        <row r="163">
          <cell r="A163">
            <v>112042</v>
          </cell>
          <cell r="B163" t="str">
            <v>Banco Santander</v>
          </cell>
          <cell r="C163" t="str">
            <v>Disponibilidades  - CP</v>
          </cell>
        </row>
        <row r="164">
          <cell r="A164">
            <v>112043</v>
          </cell>
          <cell r="B164" t="str">
            <v>Banco HSBC S/A - Conta 00017-77</v>
          </cell>
          <cell r="C164" t="str">
            <v>Disponibilidades  - CP</v>
          </cell>
        </row>
        <row r="165">
          <cell r="A165">
            <v>112044</v>
          </cell>
          <cell r="B165" t="str">
            <v>Banco Bradesco S/A Agencia 2372 – C/C 5268-0 - Cte</v>
          </cell>
          <cell r="C165" t="str">
            <v>Disponibilidades  - CP</v>
          </cell>
        </row>
        <row r="166">
          <cell r="A166">
            <v>112045</v>
          </cell>
          <cell r="B166" t="str">
            <v>Banco Bradesco S/A 2372 – C/C 5270-1 - Cte</v>
          </cell>
          <cell r="C166" t="str">
            <v>Disponibilidades  - CP</v>
          </cell>
        </row>
        <row r="167">
          <cell r="A167">
            <v>112046</v>
          </cell>
          <cell r="B167" t="str">
            <v>Banco HSBC S/A Agencia 0409 – C/C 00220-79 - Cte</v>
          </cell>
          <cell r="C167" t="str">
            <v>Disponibilidades  - CP</v>
          </cell>
        </row>
        <row r="168">
          <cell r="A168">
            <v>112047</v>
          </cell>
          <cell r="B168" t="str">
            <v>Brasil - Ag. 2609-3 C/C.6399-1 - Cte</v>
          </cell>
          <cell r="C168" t="str">
            <v>Disponibilidades  - CP</v>
          </cell>
        </row>
        <row r="169">
          <cell r="A169">
            <v>112048</v>
          </cell>
          <cell r="B169" t="str">
            <v>Brasil - Ag. 2609-3 C/C.6408-4 - Cte</v>
          </cell>
          <cell r="C169" t="str">
            <v>Disponibilidades  - CP</v>
          </cell>
        </row>
        <row r="170">
          <cell r="A170">
            <v>112049</v>
          </cell>
          <cell r="B170" t="str">
            <v>Brasil - Ag. 2609-3 C/C.6406-8</v>
          </cell>
          <cell r="C170" t="str">
            <v>Disponibilidades  - CP</v>
          </cell>
        </row>
        <row r="171">
          <cell r="A171">
            <v>112050</v>
          </cell>
          <cell r="B171" t="str">
            <v>Brasil - Banco BBM S/A Ag.0002-7 700967-0</v>
          </cell>
          <cell r="C171" t="str">
            <v>Disponibilidades  - CP</v>
          </cell>
        </row>
        <row r="172">
          <cell r="A172">
            <v>112051</v>
          </cell>
          <cell r="B172" t="str">
            <v>Brasil - Bradesco Ag.2372 - C/C.5637-3</v>
          </cell>
          <cell r="C172" t="str">
            <v>Disponibilidades  - CP</v>
          </cell>
        </row>
        <row r="173">
          <cell r="A173">
            <v>112052</v>
          </cell>
          <cell r="B173" t="str">
            <v>Brasil - Banco Santander S/A – Ag: 0019 – C/C 13008799-7</v>
          </cell>
          <cell r="C173" t="str">
            <v>Disponibilidades  - CP</v>
          </cell>
        </row>
        <row r="174">
          <cell r="A174">
            <v>113002</v>
          </cell>
          <cell r="B174" t="str">
            <v>Bco. Santander C.A. $ 600038240</v>
          </cell>
          <cell r="C174" t="str">
            <v>Disponibilidades  - CP</v>
          </cell>
        </row>
        <row r="175">
          <cell r="A175">
            <v>113003</v>
          </cell>
          <cell r="B175" t="str">
            <v>Bco. Santander C.C. $ 500072860</v>
          </cell>
          <cell r="C175" t="str">
            <v>Disponibilidades  - CP</v>
          </cell>
        </row>
        <row r="176">
          <cell r="A176">
            <v>113004</v>
          </cell>
          <cell r="B176" t="str">
            <v>Bco. Santander C.A. $ 600038890</v>
          </cell>
          <cell r="C176" t="str">
            <v>Disponibilidades  - CP</v>
          </cell>
        </row>
        <row r="177">
          <cell r="A177">
            <v>113005</v>
          </cell>
          <cell r="B177" t="str">
            <v>Bco. Citibank C.C. $ 01 0060972001</v>
          </cell>
          <cell r="C177" t="str">
            <v>Disponibilidades  - CP</v>
          </cell>
        </row>
        <row r="178">
          <cell r="A178">
            <v>113006</v>
          </cell>
          <cell r="B178" t="str">
            <v>Bco. Citibank C.C. $ 01 0060971005</v>
          </cell>
          <cell r="C178" t="str">
            <v>Disponibilidades  - CP</v>
          </cell>
        </row>
        <row r="179">
          <cell r="A179">
            <v>113021</v>
          </cell>
          <cell r="B179" t="str">
            <v>Banco Galicia C.Ahorros 001-050071-5 - Cte</v>
          </cell>
          <cell r="C179" t="str">
            <v>Disponibilidades  - CP</v>
          </cell>
        </row>
        <row r="180">
          <cell r="A180">
            <v>116000</v>
          </cell>
          <cell r="B180" t="str">
            <v>Bancos moneda extranjera</v>
          </cell>
          <cell r="C180" t="str">
            <v>Disponibilidades  - CP</v>
          </cell>
        </row>
        <row r="181">
          <cell r="A181">
            <v>116001</v>
          </cell>
          <cell r="B181" t="str">
            <v>Bco. Comafi USD (103716/4)</v>
          </cell>
          <cell r="C181" t="str">
            <v>Disponibilidades  - CP</v>
          </cell>
        </row>
        <row r="182">
          <cell r="A182">
            <v>116002</v>
          </cell>
          <cell r="B182" t="str">
            <v>Bco. Galicia - C..C.E.USD (9750087/4 339/2)</v>
          </cell>
          <cell r="C182" t="str">
            <v>Disponibilidades  - CP</v>
          </cell>
        </row>
        <row r="183">
          <cell r="A183">
            <v>116003</v>
          </cell>
          <cell r="B183" t="str">
            <v>Bco. HSBC - C.C.E. USD (001-8-03196/4)</v>
          </cell>
          <cell r="C183" t="str">
            <v>Disponibilidades  - CP</v>
          </cell>
        </row>
        <row r="184">
          <cell r="A184">
            <v>116004</v>
          </cell>
          <cell r="B184" t="str">
            <v>Bco. HSBC - USA USD (179055933)</v>
          </cell>
          <cell r="C184" t="str">
            <v>Disponibilidades  - CP</v>
          </cell>
        </row>
        <row r="185">
          <cell r="A185">
            <v>116005</v>
          </cell>
          <cell r="B185" t="str">
            <v>Bco. MBA Uruguay USD (9359)</v>
          </cell>
          <cell r="C185" t="str">
            <v>Disponibilidades  - CP</v>
          </cell>
        </row>
        <row r="186">
          <cell r="A186">
            <v>116006</v>
          </cell>
          <cell r="B186" t="str">
            <v>Bco. Nación Arg. (Dólares)</v>
          </cell>
          <cell r="C186" t="str">
            <v>Disponibilidades  - CP</v>
          </cell>
        </row>
        <row r="187">
          <cell r="A187">
            <v>116007</v>
          </cell>
          <cell r="B187" t="str">
            <v>Banco HSBC Miami</v>
          </cell>
          <cell r="C187" t="str">
            <v>Disponibilidades  - CP</v>
          </cell>
        </row>
        <row r="188">
          <cell r="A188">
            <v>116008</v>
          </cell>
          <cell r="B188" t="str">
            <v>Cuenta Compensación Bancos U$S - Cte</v>
          </cell>
          <cell r="C188" t="str">
            <v>Disponibilidades  - CP</v>
          </cell>
        </row>
        <row r="189">
          <cell r="A189">
            <v>116009</v>
          </cell>
          <cell r="B189" t="str">
            <v>Banco Comafi - Casa Central U$S 105852/7 - Cte</v>
          </cell>
          <cell r="C189" t="str">
            <v>Disponibilidades  - CP</v>
          </cell>
        </row>
        <row r="190">
          <cell r="A190">
            <v>116010</v>
          </cell>
          <cell r="B190" t="str">
            <v>Banco Comafi - Casa Central U$S 105851/0 - Cte</v>
          </cell>
          <cell r="C190" t="str">
            <v>Disponibilidades  - CP</v>
          </cell>
        </row>
        <row r="191">
          <cell r="A191">
            <v>116011</v>
          </cell>
          <cell r="B191" t="str">
            <v>Bco HSBC - 373461224 USD - Cte</v>
          </cell>
          <cell r="C191" t="str">
            <v>Disponibilidades  - CP</v>
          </cell>
        </row>
        <row r="192">
          <cell r="A192">
            <v>116012</v>
          </cell>
          <cell r="B192" t="str">
            <v>Bco.  HSBC USD  C.C. 179014846 - Cte</v>
          </cell>
          <cell r="C192" t="str">
            <v>Disponibilidades  - CP</v>
          </cell>
        </row>
        <row r="193">
          <cell r="A193">
            <v>116401</v>
          </cell>
          <cell r="B193" t="str">
            <v>Bco. Santander C.C. U$S 19 050005928/0</v>
          </cell>
          <cell r="C193" t="str">
            <v>Disponibilidades  - CP</v>
          </cell>
        </row>
        <row r="194">
          <cell r="A194">
            <v>116402</v>
          </cell>
          <cell r="B194" t="str">
            <v>Bco. Santander C.A. U$S 600038250</v>
          </cell>
          <cell r="C194" t="str">
            <v>Disponibilidades  - CP</v>
          </cell>
        </row>
        <row r="195">
          <cell r="A195">
            <v>116403</v>
          </cell>
          <cell r="B195" t="str">
            <v>Bco. Santander C.C. U$S 500072870</v>
          </cell>
          <cell r="C195" t="str">
            <v>Disponibilidades  - CP</v>
          </cell>
        </row>
        <row r="196">
          <cell r="A196">
            <v>116404</v>
          </cell>
          <cell r="B196" t="str">
            <v>Bco. Santander C.A. U$S 600038900</v>
          </cell>
          <cell r="C196" t="str">
            <v>Disponibilidades  - CP</v>
          </cell>
        </row>
        <row r="197">
          <cell r="A197">
            <v>116405</v>
          </cell>
          <cell r="B197" t="str">
            <v>Bco. Citibank C.C. U$S 010060972605</v>
          </cell>
          <cell r="C197" t="str">
            <v>Disponibilidades  - CP</v>
          </cell>
        </row>
        <row r="198">
          <cell r="A198">
            <v>116406</v>
          </cell>
          <cell r="B198" t="str">
            <v>Bco. Citibank C.C. U$S 01 0060971609</v>
          </cell>
          <cell r="C198" t="str">
            <v>Disponibilidades  - CP</v>
          </cell>
        </row>
        <row r="199">
          <cell r="A199">
            <v>116407</v>
          </cell>
          <cell r="B199" t="str">
            <v>Bco. HSBC C.C. U$S 204719</v>
          </cell>
          <cell r="C199" t="str">
            <v>Disponibilidades  - CP</v>
          </cell>
        </row>
        <row r="200">
          <cell r="A200">
            <v>117000</v>
          </cell>
          <cell r="B200" t="str">
            <v>Valores a depositar</v>
          </cell>
          <cell r="C200" t="str">
            <v>Disponibilidades  - CP</v>
          </cell>
        </row>
        <row r="201">
          <cell r="A201">
            <v>117001</v>
          </cell>
          <cell r="B201" t="str">
            <v>Valores a depositar en moneda Local</v>
          </cell>
          <cell r="C201" t="str">
            <v>Disponibilidades  - CP</v>
          </cell>
        </row>
        <row r="202">
          <cell r="A202">
            <v>117002</v>
          </cell>
          <cell r="B202" t="str">
            <v>Valores a depositar en moneda extranjera</v>
          </cell>
          <cell r="C202" t="str">
            <v>Disponibilidades  - CP</v>
          </cell>
        </row>
        <row r="203">
          <cell r="A203">
            <v>117003</v>
          </cell>
          <cell r="B203" t="str">
            <v>Cheques de Terceros moneda local - Cte</v>
          </cell>
          <cell r="C203" t="str">
            <v>Disponibilidades  - CP</v>
          </cell>
        </row>
        <row r="204">
          <cell r="A204">
            <v>117004</v>
          </cell>
          <cell r="B204" t="str">
            <v>Cheques de Terceros moneda extranjera - Cte</v>
          </cell>
          <cell r="C204" t="str">
            <v>Disponibilidades  - CP</v>
          </cell>
        </row>
        <row r="205">
          <cell r="A205">
            <v>119000</v>
          </cell>
          <cell r="B205" t="str">
            <v>INVERSIONES CTES</v>
          </cell>
          <cell r="C205" t="str">
            <v>Disponibilidades  - CP</v>
          </cell>
        </row>
        <row r="206">
          <cell r="A206">
            <v>119100</v>
          </cell>
          <cell r="B206" t="str">
            <v>Inversiones corrientes</v>
          </cell>
          <cell r="C206" t="str">
            <v>Disponibilidades  - CP</v>
          </cell>
        </row>
        <row r="207">
          <cell r="A207">
            <v>119101</v>
          </cell>
          <cell r="B207" t="str">
            <v>En moneda Local</v>
          </cell>
          <cell r="C207" t="str">
            <v>Disponibilidades  - CP</v>
          </cell>
        </row>
        <row r="208">
          <cell r="A208">
            <v>119102</v>
          </cell>
          <cell r="B208" t="str">
            <v>Bco. Galicia Cta. Especial (9750250/8 339/2)</v>
          </cell>
          <cell r="C208" t="str">
            <v>Disponibilidades  - CP</v>
          </cell>
        </row>
        <row r="209">
          <cell r="A209">
            <v>119103</v>
          </cell>
          <cell r="B209" t="str">
            <v>Bco. Río de la Plata  Cta. Remunerada (22308/1)</v>
          </cell>
          <cell r="C209" t="str">
            <v>Disponibilidades  - CP</v>
          </cell>
        </row>
        <row r="210">
          <cell r="A210">
            <v>119104</v>
          </cell>
          <cell r="B210" t="str">
            <v>Banco Itau</v>
          </cell>
          <cell r="C210" t="str">
            <v>Disponibilidades  - CP</v>
          </cell>
        </row>
        <row r="211">
          <cell r="A211">
            <v>119150</v>
          </cell>
          <cell r="B211" t="str">
            <v>En moneda Extranjera - Cte</v>
          </cell>
          <cell r="C211" t="str">
            <v>Disponibilidades  - CP</v>
          </cell>
        </row>
        <row r="212">
          <cell r="A212">
            <v>119151</v>
          </cell>
          <cell r="B212" t="str">
            <v>Bco. Credit Suisse First Boston (Ex DLJ - Dólares ) - Cte</v>
          </cell>
          <cell r="C212" t="str">
            <v>Disponibilidades  - CP</v>
          </cell>
        </row>
        <row r="213">
          <cell r="A213">
            <v>119152</v>
          </cell>
          <cell r="B213" t="str">
            <v>Bco. Merryll Lynch (Dólares 16807U10) - Cte</v>
          </cell>
          <cell r="C213" t="str">
            <v>Disponibilidades  - CP</v>
          </cell>
        </row>
        <row r="214">
          <cell r="A214">
            <v>119153</v>
          </cell>
          <cell r="B214" t="str">
            <v>Money Market Account HSBC 46122-4 - Cte</v>
          </cell>
          <cell r="C214" t="str">
            <v>Disponibilidades  - CP</v>
          </cell>
        </row>
        <row r="215">
          <cell r="A215">
            <v>119200</v>
          </cell>
          <cell r="B215" t="str">
            <v>Valores e Titulos Mobiliarios</v>
          </cell>
          <cell r="C215" t="str">
            <v>Disponibilidades  - CP</v>
          </cell>
        </row>
        <row r="216">
          <cell r="A216">
            <v>119201</v>
          </cell>
          <cell r="B216" t="str">
            <v>Valores e Titulos Mobiliarios</v>
          </cell>
          <cell r="C216" t="str">
            <v>Disponibilidades  - CP</v>
          </cell>
        </row>
        <row r="217">
          <cell r="A217">
            <v>119202</v>
          </cell>
          <cell r="B217" t="str">
            <v>Previsión desvalorización inversiones</v>
          </cell>
          <cell r="C217" t="str">
            <v>Disponibilidades  - CP</v>
          </cell>
        </row>
        <row r="218">
          <cell r="A218">
            <v>120000</v>
          </cell>
          <cell r="B218" t="str">
            <v>CREDITOS POR VENTAS</v>
          </cell>
          <cell r="C218" t="str">
            <v>Clientes - CP</v>
          </cell>
        </row>
        <row r="219">
          <cell r="A219">
            <v>121000</v>
          </cell>
          <cell r="B219" t="str">
            <v>Comunes</v>
          </cell>
          <cell r="C219" t="str">
            <v>Clientes - CP</v>
          </cell>
        </row>
        <row r="220">
          <cell r="A220">
            <v>121001</v>
          </cell>
          <cell r="B220" t="str">
            <v>Creditos por ventas en moneda local</v>
          </cell>
          <cell r="C220" t="str">
            <v>Clientes - CP</v>
          </cell>
        </row>
        <row r="221">
          <cell r="A221">
            <v>121002</v>
          </cell>
          <cell r="B221" t="str">
            <v>Clientes en pesos Acopio</v>
          </cell>
          <cell r="C221" t="str">
            <v>Clientes - CP</v>
          </cell>
        </row>
        <row r="222">
          <cell r="A222">
            <v>121003</v>
          </cell>
          <cell r="B222" t="str">
            <v>sin uso</v>
          </cell>
          <cell r="C222" t="str">
            <v>Clientes - CP</v>
          </cell>
        </row>
        <row r="223">
          <cell r="A223">
            <v>121004</v>
          </cell>
          <cell r="B223" t="str">
            <v>Remesas</v>
          </cell>
          <cell r="C223" t="str">
            <v>Clientes - CP</v>
          </cell>
        </row>
        <row r="224">
          <cell r="A224">
            <v>121005</v>
          </cell>
          <cell r="B224" t="str">
            <v>Cobranzas no identificadas</v>
          </cell>
          <cell r="C224" t="str">
            <v>Clientes - CP</v>
          </cell>
        </row>
        <row r="225">
          <cell r="A225">
            <v>121006</v>
          </cell>
          <cell r="B225" t="str">
            <v>Recibos no aplicados</v>
          </cell>
          <cell r="C225" t="str">
            <v>Clientes - CP</v>
          </cell>
        </row>
        <row r="226">
          <cell r="A226">
            <v>121007</v>
          </cell>
          <cell r="B226" t="str">
            <v>Cheques Diferidos</v>
          </cell>
          <cell r="C226" t="str">
            <v>Clientes - CP</v>
          </cell>
        </row>
        <row r="227">
          <cell r="A227">
            <v>121008</v>
          </cell>
          <cell r="B227" t="str">
            <v>Canje</v>
          </cell>
          <cell r="C227" t="str">
            <v>Clientes - CP</v>
          </cell>
        </row>
        <row r="228">
          <cell r="A228">
            <v>121009</v>
          </cell>
          <cell r="B228" t="str">
            <v>Acopio Pendientes de Final</v>
          </cell>
          <cell r="C228" t="str">
            <v>Clientes - CP</v>
          </cell>
        </row>
        <row r="229">
          <cell r="A229">
            <v>121010</v>
          </cell>
          <cell r="B229" t="str">
            <v>Cobranzas Acopio</v>
          </cell>
          <cell r="C229" t="str">
            <v>Clientes - CP</v>
          </cell>
        </row>
        <row r="230">
          <cell r="A230">
            <v>121011</v>
          </cell>
          <cell r="B230" t="str">
            <v>Créditos por Ventas en Pesos - Aj. Cta Cte</v>
          </cell>
          <cell r="C230" t="str">
            <v>Clientes - CP</v>
          </cell>
        </row>
        <row r="231">
          <cell r="A231">
            <v>121012</v>
          </cell>
          <cell r="B231" t="str">
            <v>Cuenta Control Valores a Depositar Pesos</v>
          </cell>
          <cell r="C231" t="str">
            <v>Clientes - CP</v>
          </cell>
        </row>
        <row r="232">
          <cell r="A232">
            <v>121013</v>
          </cell>
          <cell r="B232" t="str">
            <v>Deudores en Gestión</v>
          </cell>
          <cell r="C232" t="str">
            <v>Clientes - CP</v>
          </cell>
        </row>
        <row r="233">
          <cell r="A233">
            <v>121014</v>
          </cell>
          <cell r="B233" t="str">
            <v>Documentos a Cobrar</v>
          </cell>
          <cell r="C233" t="str">
            <v>Clientes - CP</v>
          </cell>
        </row>
        <row r="234">
          <cell r="A234">
            <v>121015</v>
          </cell>
          <cell r="B234" t="str">
            <v>Ventas a facturar de Hacienda Lanar</v>
          </cell>
          <cell r="C234" t="str">
            <v>Clientes - CP</v>
          </cell>
        </row>
        <row r="235">
          <cell r="A235">
            <v>121016</v>
          </cell>
          <cell r="B235" t="str">
            <v>Ventas a facturar de Hacienda Tambo</v>
          </cell>
          <cell r="C235" t="str">
            <v>Clientes - CP</v>
          </cell>
        </row>
        <row r="236">
          <cell r="A236">
            <v>121017</v>
          </cell>
          <cell r="B236" t="str">
            <v>Ventas a facturar de Hacienda Vacuna</v>
          </cell>
          <cell r="C236" t="str">
            <v>Clientes - CP</v>
          </cell>
        </row>
        <row r="237">
          <cell r="A237">
            <v>121018</v>
          </cell>
          <cell r="B237" t="str">
            <v>Ventas a facturar de Hacienda Yeguariza General</v>
          </cell>
          <cell r="C237" t="str">
            <v>Clientes - CP</v>
          </cell>
        </row>
        <row r="238">
          <cell r="A238">
            <v>121019</v>
          </cell>
          <cell r="B238" t="str">
            <v>Provisao P/Devedores Duvidosos</v>
          </cell>
          <cell r="C238" t="str">
            <v>Clientes - CP</v>
          </cell>
        </row>
        <row r="239">
          <cell r="A239">
            <v>121020</v>
          </cell>
          <cell r="B239" t="str">
            <v>Duplicatas Descontadas</v>
          </cell>
          <cell r="C239" t="str">
            <v>Clientes - CP</v>
          </cell>
        </row>
        <row r="240">
          <cell r="A240">
            <v>121021</v>
          </cell>
          <cell r="B240" t="str">
            <v>Cheques Descontados</v>
          </cell>
          <cell r="C240" t="str">
            <v>Clientes - CP</v>
          </cell>
        </row>
        <row r="241">
          <cell r="A241">
            <v>121022</v>
          </cell>
          <cell r="B241" t="str">
            <v>Transitoria de Clientes</v>
          </cell>
          <cell r="C241" t="str">
            <v>Clientes - CP</v>
          </cell>
        </row>
        <row r="242">
          <cell r="A242">
            <v>121023</v>
          </cell>
          <cell r="B242" t="str">
            <v>Liquidaciones finales a recibir</v>
          </cell>
          <cell r="C242" t="str">
            <v>Clientes - CP</v>
          </cell>
        </row>
        <row r="243">
          <cell r="A243">
            <v>121024</v>
          </cell>
          <cell r="B243" t="str">
            <v>Provisión bonificaciones ajustes precio</v>
          </cell>
          <cell r="C243" t="str">
            <v>Clientes - CP</v>
          </cell>
        </row>
        <row r="244">
          <cell r="A244">
            <v>121025</v>
          </cell>
          <cell r="B244" t="str">
            <v>Provisión acuerdos comerciales</v>
          </cell>
          <cell r="C244" t="str">
            <v>Clientes - CP</v>
          </cell>
        </row>
        <row r="245">
          <cell r="A245">
            <v>121026</v>
          </cell>
          <cell r="B245" t="str">
            <v>Creditos por ventas Intercompany en moneda local</v>
          </cell>
          <cell r="C245" t="str">
            <v>Clientes - CP</v>
          </cell>
        </row>
        <row r="246">
          <cell r="A246">
            <v>121027</v>
          </cell>
          <cell r="B246" t="str">
            <v>Credítos por ventas - Compensación moneda local - Cte</v>
          </cell>
          <cell r="C246" t="str">
            <v>Clientes - CP</v>
          </cell>
        </row>
        <row r="247">
          <cell r="A247">
            <v>121028</v>
          </cell>
          <cell r="B247" t="str">
            <v>Cuenta regularizadora inventario OPM - Cte</v>
          </cell>
          <cell r="C247" t="str">
            <v>Clientes - CP</v>
          </cell>
        </row>
        <row r="248">
          <cell r="A248">
            <v>121029</v>
          </cell>
          <cell r="B248" t="str">
            <v>Direitos de compras para  entrega futura</v>
          </cell>
          <cell r="C248" t="str">
            <v>Clientes - CP</v>
          </cell>
        </row>
        <row r="249">
          <cell r="A249">
            <v>122000</v>
          </cell>
          <cell r="B249" t="str">
            <v>Comunes en moneda extranjera</v>
          </cell>
          <cell r="C249" t="str">
            <v>Clientes - CP</v>
          </cell>
        </row>
        <row r="250">
          <cell r="A250">
            <v>122001</v>
          </cell>
          <cell r="B250" t="str">
            <v>Creditos por ventas en moneda extranjera</v>
          </cell>
          <cell r="C250" t="str">
            <v>Clientes - CP</v>
          </cell>
        </row>
        <row r="251">
          <cell r="A251">
            <v>122002</v>
          </cell>
          <cell r="B251" t="str">
            <v>Clientes en Moneda Extranjera Acopio</v>
          </cell>
          <cell r="C251" t="str">
            <v>Clientes - CP</v>
          </cell>
        </row>
        <row r="252">
          <cell r="A252">
            <v>122003</v>
          </cell>
          <cell r="B252" t="str">
            <v>Ventas a Facturar en moneda extranjera</v>
          </cell>
          <cell r="C252" t="str">
            <v>Clientes - CP</v>
          </cell>
        </row>
        <row r="253">
          <cell r="A253">
            <v>122004</v>
          </cell>
          <cell r="B253" t="str">
            <v>Créditos por Ventas en Dólares - Ajuste Cta. Cte</v>
          </cell>
          <cell r="C253" t="str">
            <v>Clientes - CP</v>
          </cell>
        </row>
        <row r="254">
          <cell r="A254">
            <v>122005</v>
          </cell>
          <cell r="B254" t="str">
            <v>Créditos por Ventas en Dólares Ajustados a Pesos</v>
          </cell>
          <cell r="C254" t="str">
            <v>Clientes - CP</v>
          </cell>
        </row>
        <row r="255">
          <cell r="A255">
            <v>122006</v>
          </cell>
          <cell r="B255" t="str">
            <v>Exportações em Andamento</v>
          </cell>
          <cell r="C255" t="str">
            <v>Clientes - CP</v>
          </cell>
        </row>
        <row r="256">
          <cell r="A256">
            <v>122007</v>
          </cell>
          <cell r="B256" t="str">
            <v>Exportaciones a cumplir</v>
          </cell>
          <cell r="C256" t="str">
            <v>Clientes - CP</v>
          </cell>
        </row>
        <row r="257">
          <cell r="A257">
            <v>122008</v>
          </cell>
          <cell r="B257" t="str">
            <v>Fletes CIF a pagar</v>
          </cell>
          <cell r="C257" t="str">
            <v>Clientes - CP</v>
          </cell>
        </row>
        <row r="258">
          <cell r="A258">
            <v>122009</v>
          </cell>
          <cell r="B258" t="str">
            <v>Creditos por ventas Intercompany en moneda Extranjera</v>
          </cell>
          <cell r="C258" t="str">
            <v>Clientes - CP</v>
          </cell>
        </row>
        <row r="259">
          <cell r="A259">
            <v>122010</v>
          </cell>
          <cell r="B259" t="str">
            <v>Creditos por ventas - Compensación moneda extranjera - Cte</v>
          </cell>
          <cell r="C259" t="str">
            <v>Clientes - CP</v>
          </cell>
        </row>
        <row r="260">
          <cell r="A260">
            <v>123000</v>
          </cell>
          <cell r="B260" t="str">
            <v>Comunes en especie</v>
          </cell>
          <cell r="C260" t="str">
            <v>Clientes - CP</v>
          </cell>
        </row>
        <row r="261">
          <cell r="A261">
            <v>123001</v>
          </cell>
          <cell r="B261" t="str">
            <v>Comunes en especie</v>
          </cell>
          <cell r="C261" t="str">
            <v>Clientes - CP</v>
          </cell>
        </row>
        <row r="262">
          <cell r="A262">
            <v>130000</v>
          </cell>
          <cell r="B262" t="str">
            <v>OTROS CREDITOS</v>
          </cell>
          <cell r="C262" t="str">
            <v>Clientes - CP</v>
          </cell>
        </row>
        <row r="263">
          <cell r="A263">
            <v>131000</v>
          </cell>
          <cell r="B263" t="str">
            <v>Deudores varios</v>
          </cell>
          <cell r="C263" t="str">
            <v>Clientes - CP</v>
          </cell>
        </row>
        <row r="264">
          <cell r="A264">
            <v>131001</v>
          </cell>
          <cell r="B264" t="str">
            <v>Demais Contas a Receber</v>
          </cell>
          <cell r="C264" t="str">
            <v>Clientes - CP</v>
          </cell>
        </row>
        <row r="265">
          <cell r="A265">
            <v>131002</v>
          </cell>
          <cell r="B265" t="str">
            <v>Newcom1 SV - Cte</v>
          </cell>
          <cell r="C265" t="str">
            <v>Clientes - CP</v>
          </cell>
        </row>
        <row r="266">
          <cell r="A266">
            <v>131003</v>
          </cell>
          <cell r="B266" t="str">
            <v>Newcom2 ED - Cte</v>
          </cell>
          <cell r="C266" t="str">
            <v>Clientes - CP</v>
          </cell>
        </row>
        <row r="267">
          <cell r="A267">
            <v>132000</v>
          </cell>
          <cell r="B267" t="str">
            <v>Anticipos a proveedores</v>
          </cell>
          <cell r="C267" t="str">
            <v>Adiantamentos Diversos - CP</v>
          </cell>
        </row>
        <row r="268">
          <cell r="A268">
            <v>132001</v>
          </cell>
          <cell r="B268" t="str">
            <v>Adiant. a Forn. Em Moenda Local</v>
          </cell>
          <cell r="C268" t="str">
            <v>Adiantamentos Diversos - CP</v>
          </cell>
        </row>
        <row r="269">
          <cell r="A269">
            <v>132002</v>
          </cell>
          <cell r="B269" t="str">
            <v>Anticipo a Proveedores en moneda extranjera</v>
          </cell>
          <cell r="C269" t="str">
            <v>Adiantamentos Diversos - CP</v>
          </cell>
        </row>
        <row r="270">
          <cell r="A270">
            <v>132003</v>
          </cell>
          <cell r="B270" t="str">
            <v>Fletes por cuenta de productores</v>
          </cell>
          <cell r="C270" t="str">
            <v>Adiantamentos Diversos - CP</v>
          </cell>
        </row>
        <row r="271">
          <cell r="A271">
            <v>133000</v>
          </cell>
          <cell r="B271" t="str">
            <v>Crédito fiscales</v>
          </cell>
          <cell r="C271" t="str">
            <v>Tributos a Recuperar - ACP</v>
          </cell>
        </row>
        <row r="272">
          <cell r="A272">
            <v>133100</v>
          </cell>
          <cell r="B272" t="str">
            <v>Ganancias</v>
          </cell>
          <cell r="C272" t="str">
            <v>Tributos a Recuperar - ACP</v>
          </cell>
        </row>
        <row r="273">
          <cell r="A273">
            <v>133101</v>
          </cell>
          <cell r="B273" t="str">
            <v>Ganancias Retenciones Cereales</v>
          </cell>
          <cell r="C273" t="str">
            <v>Tributos a Recuperar - ACP</v>
          </cell>
        </row>
        <row r="274">
          <cell r="A274">
            <v>133102</v>
          </cell>
          <cell r="B274" t="str">
            <v>Ganancias Retenciones RG 830</v>
          </cell>
          <cell r="C274" t="str">
            <v>Tributos a Recuperar - ACP</v>
          </cell>
        </row>
        <row r="275">
          <cell r="A275">
            <v>133103</v>
          </cell>
          <cell r="B275" t="str">
            <v>Ganancias Percepciones ANA</v>
          </cell>
          <cell r="C275" t="str">
            <v>Tributos a Recuperar - ACP</v>
          </cell>
        </row>
        <row r="276">
          <cell r="A276">
            <v>133104</v>
          </cell>
          <cell r="B276" t="str">
            <v>Ganancias Autorretenciones</v>
          </cell>
          <cell r="C276" t="str">
            <v>Tributos a Recuperar - ACP</v>
          </cell>
        </row>
        <row r="277">
          <cell r="A277">
            <v>133105</v>
          </cell>
          <cell r="B277" t="str">
            <v>Anticipos Impuesto a las Ganancias</v>
          </cell>
          <cell r="C277" t="str">
            <v>Tributos a Recuperar - ACP</v>
          </cell>
        </row>
        <row r="278">
          <cell r="A278">
            <v>133106</v>
          </cell>
          <cell r="B278" t="str">
            <v>Imp. Sobre los Cred. Y Deb.</v>
          </cell>
          <cell r="C278" t="str">
            <v>Tributos a Recuperar - ACP</v>
          </cell>
        </row>
        <row r="279">
          <cell r="A279">
            <v>133107</v>
          </cell>
          <cell r="B279" t="str">
            <v>ITC (Pago a cuenta de Ganancias)</v>
          </cell>
          <cell r="C279" t="str">
            <v>Tributos a Recuperar - ACP</v>
          </cell>
        </row>
        <row r="280">
          <cell r="A280">
            <v>133108</v>
          </cell>
          <cell r="B280" t="str">
            <v>GMP (Pago a cuenta de Ganancias)</v>
          </cell>
          <cell r="C280" t="str">
            <v>Tributos a Recuperar - ACP</v>
          </cell>
        </row>
        <row r="281">
          <cell r="A281">
            <v>133109</v>
          </cell>
          <cell r="B281" t="str">
            <v>Saldo a favor DDJJ Ganancias</v>
          </cell>
          <cell r="C281" t="str">
            <v>Tributos a Recuperar - ACP</v>
          </cell>
        </row>
        <row r="282">
          <cell r="A282">
            <v>133200</v>
          </cell>
          <cell r="B282" t="str">
            <v>IVA</v>
          </cell>
          <cell r="C282" t="str">
            <v>Tributos a Recuperar - ACP</v>
          </cell>
        </row>
        <row r="283">
          <cell r="A283">
            <v>133201</v>
          </cell>
          <cell r="B283" t="str">
            <v>IVA Retenciones  Cereales</v>
          </cell>
          <cell r="C283" t="str">
            <v>Tributos a Recuperar - ACP</v>
          </cell>
        </row>
        <row r="284">
          <cell r="A284">
            <v>133202</v>
          </cell>
          <cell r="B284" t="str">
            <v>IVA Retenciones RG 18</v>
          </cell>
          <cell r="C284" t="str">
            <v>Tributos a Recuperar - ACP</v>
          </cell>
        </row>
        <row r="285">
          <cell r="A285">
            <v>133203</v>
          </cell>
          <cell r="B285" t="str">
            <v>IVA Percepciones ANA</v>
          </cell>
          <cell r="C285" t="str">
            <v>Tributos a Recuperar - ACP</v>
          </cell>
        </row>
        <row r="286">
          <cell r="A286">
            <v>133204</v>
          </cell>
          <cell r="B286" t="str">
            <v>IVA Percepciones RG 3337</v>
          </cell>
          <cell r="C286" t="str">
            <v>Tributos a Recuperar - ACP</v>
          </cell>
        </row>
        <row r="287">
          <cell r="A287">
            <v>133205</v>
          </cell>
          <cell r="B287" t="str">
            <v>IVA Contrib. Patronales Pgo. A Cuenta (D.814)</v>
          </cell>
          <cell r="C287" t="str">
            <v>Tributos a Recuperar - ACP</v>
          </cell>
        </row>
        <row r="288">
          <cell r="A288">
            <v>133206</v>
          </cell>
          <cell r="B288" t="str">
            <v>IVA Credito Fiscal</v>
          </cell>
          <cell r="C288" t="str">
            <v>Tributos a Recuperar - ACP</v>
          </cell>
        </row>
        <row r="289">
          <cell r="A289">
            <v>133207</v>
          </cell>
          <cell r="B289" t="str">
            <v>IVA Credito Fiscal Importación de Servicios</v>
          </cell>
          <cell r="C289" t="str">
            <v>Tributos a Recuperar - ACP</v>
          </cell>
        </row>
        <row r="290">
          <cell r="A290">
            <v>133208</v>
          </cell>
          <cell r="B290" t="str">
            <v>IVA Débito Fiscal</v>
          </cell>
          <cell r="C290" t="str">
            <v>Tributos a Recuperar - ACP</v>
          </cell>
        </row>
        <row r="291">
          <cell r="A291">
            <v>133209</v>
          </cell>
          <cell r="B291" t="str">
            <v>IVA Saldo de Libre Disponibilidad</v>
          </cell>
          <cell r="C291" t="str">
            <v>Tributos a Recuperar - ACP</v>
          </cell>
        </row>
        <row r="292">
          <cell r="A292">
            <v>133210</v>
          </cell>
          <cell r="B292" t="str">
            <v>IVA Saldo Técnico</v>
          </cell>
          <cell r="C292" t="str">
            <v>Tributos a Recuperar - ACP</v>
          </cell>
        </row>
        <row r="293">
          <cell r="A293">
            <v>133211</v>
          </cell>
          <cell r="B293" t="str">
            <v>IVA Reintegro Exportaciones</v>
          </cell>
          <cell r="C293" t="str">
            <v>Tributos a Recuperar - ACP</v>
          </cell>
        </row>
        <row r="294">
          <cell r="A294">
            <v>133212</v>
          </cell>
          <cell r="B294" t="str">
            <v>PIS a Recuperar</v>
          </cell>
          <cell r="C294" t="str">
            <v>Tributos a Recuperar - ACP</v>
          </cell>
        </row>
        <row r="295">
          <cell r="A295">
            <v>133213</v>
          </cell>
          <cell r="B295" t="str">
            <v>COFINS a Recuperar</v>
          </cell>
          <cell r="C295" t="str">
            <v>Tributos a Recuperar - ACP</v>
          </cell>
        </row>
        <row r="296">
          <cell r="A296">
            <v>133214</v>
          </cell>
          <cell r="B296" t="str">
            <v>CSSL a Recuperar</v>
          </cell>
          <cell r="C296" t="str">
            <v>Tributos a Recuperar - ACP</v>
          </cell>
        </row>
        <row r="297">
          <cell r="A297">
            <v>133215</v>
          </cell>
          <cell r="B297" t="str">
            <v>ICMS a Recuperar</v>
          </cell>
          <cell r="C297" t="str">
            <v>Tributos a Recuperar - ACP</v>
          </cell>
        </row>
        <row r="298">
          <cell r="A298">
            <v>133216</v>
          </cell>
          <cell r="B298" t="str">
            <v>ICMS Ativo a Recuperar</v>
          </cell>
          <cell r="C298" t="str">
            <v>Tributos a Recuperar - ACP</v>
          </cell>
        </row>
        <row r="299">
          <cell r="A299">
            <v>133217</v>
          </cell>
          <cell r="B299" t="str">
            <v>INSS a Recuperar</v>
          </cell>
          <cell r="C299" t="str">
            <v>Tributos a Recuperar - ACP</v>
          </cell>
        </row>
        <row r="300">
          <cell r="A300">
            <v>133218</v>
          </cell>
          <cell r="B300" t="str">
            <v>IPI a Recuperar</v>
          </cell>
          <cell r="C300" t="str">
            <v>Tributos a Recuperar - ACP</v>
          </cell>
        </row>
        <row r="301">
          <cell r="A301">
            <v>133219</v>
          </cell>
          <cell r="B301" t="str">
            <v>IRPJ a Recuperar</v>
          </cell>
          <cell r="C301" t="str">
            <v>Tributos a Recuperar - ACP</v>
          </cell>
        </row>
        <row r="302">
          <cell r="A302">
            <v>133220</v>
          </cell>
          <cell r="B302" t="str">
            <v>IRRF a Recuperar</v>
          </cell>
          <cell r="C302" t="str">
            <v>Tributos a Recuperar - ACP</v>
          </cell>
        </row>
        <row r="303">
          <cell r="A303">
            <v>133221</v>
          </cell>
          <cell r="B303" t="str">
            <v>Iva Crédito Fiscal GasOil</v>
          </cell>
          <cell r="C303" t="str">
            <v>Tributos a Recuperar - ACP</v>
          </cell>
        </row>
        <row r="304">
          <cell r="A304">
            <v>133222</v>
          </cell>
          <cell r="B304" t="str">
            <v>IVA Percepción R.G. 820 Op. Vta Gas</v>
          </cell>
          <cell r="C304" t="str">
            <v>Tributos a Recuperar - ACP</v>
          </cell>
        </row>
        <row r="305">
          <cell r="A305">
            <v>133223</v>
          </cell>
          <cell r="B305" t="str">
            <v>IVA PERCEPCIONES RG 2459 CANJE - Cte</v>
          </cell>
          <cell r="C305" t="str">
            <v>Tributos a Recuperar - ACP</v>
          </cell>
        </row>
        <row r="306">
          <cell r="A306">
            <v>133300</v>
          </cell>
          <cell r="B306" t="str">
            <v>IIBB</v>
          </cell>
          <cell r="C306" t="str">
            <v>Tributos a Recuperar - ACP</v>
          </cell>
        </row>
        <row r="307">
          <cell r="A307">
            <v>133301</v>
          </cell>
          <cell r="B307" t="str">
            <v>II.BB. Retenciones</v>
          </cell>
          <cell r="C307" t="str">
            <v>Tributos a Recuperar - ACP</v>
          </cell>
        </row>
        <row r="308">
          <cell r="A308">
            <v>133302</v>
          </cell>
          <cell r="B308" t="str">
            <v>II.BB. Percepciones</v>
          </cell>
          <cell r="C308" t="str">
            <v>Tributos a Recuperar - ACP</v>
          </cell>
        </row>
        <row r="309">
          <cell r="A309">
            <v>133303</v>
          </cell>
          <cell r="B309" t="str">
            <v>II.BB. Saldo a Favor</v>
          </cell>
          <cell r="C309" t="str">
            <v>Tributos a Recuperar - ACP</v>
          </cell>
        </row>
        <row r="310">
          <cell r="A310">
            <v>133400</v>
          </cell>
          <cell r="B310" t="str">
            <v>Otros</v>
          </cell>
          <cell r="C310" t="str">
            <v>Tributos a Recuperar - ACP</v>
          </cell>
        </row>
        <row r="311">
          <cell r="A311">
            <v>133401</v>
          </cell>
          <cell r="B311" t="str">
            <v>Factor de Convergencia</v>
          </cell>
          <cell r="C311" t="str">
            <v>Tributos a Recuperar - ACP</v>
          </cell>
        </row>
        <row r="312">
          <cell r="A312">
            <v>133402</v>
          </cell>
          <cell r="B312" t="str">
            <v>R.S. 1784 2% SUSS</v>
          </cell>
          <cell r="C312" t="str">
            <v>Tributos a Recuperar - ACP</v>
          </cell>
        </row>
        <row r="313">
          <cell r="A313">
            <v>133403</v>
          </cell>
          <cell r="B313" t="str">
            <v>Reintegros de Exportacion a Cobrar</v>
          </cell>
          <cell r="C313" t="str">
            <v>Tributos a Recuperar - ACP</v>
          </cell>
        </row>
        <row r="314">
          <cell r="A314">
            <v>133404</v>
          </cell>
          <cell r="B314" t="str">
            <v>Retenciones IMEBA Sufridas</v>
          </cell>
          <cell r="C314" t="str">
            <v>Tributos a Recuperar - ACP</v>
          </cell>
        </row>
        <row r="315">
          <cell r="A315">
            <v>133405</v>
          </cell>
          <cell r="B315" t="str">
            <v>Activo por impuesto diferido</v>
          </cell>
          <cell r="C315" t="str">
            <v>Tributos a Recuperar - ACP</v>
          </cell>
        </row>
        <row r="316">
          <cell r="A316">
            <v>133406</v>
          </cell>
          <cell r="B316" t="str">
            <v>Inmobiliarios Adelantados</v>
          </cell>
          <cell r="C316" t="str">
            <v>Tributos a Recuperar - ACP</v>
          </cell>
        </row>
        <row r="317">
          <cell r="A317">
            <v>133500</v>
          </cell>
          <cell r="B317" t="str">
            <v>Impostos a Compensar</v>
          </cell>
          <cell r="C317" t="str">
            <v>Tributos a Recuperar - ACP</v>
          </cell>
        </row>
        <row r="318">
          <cell r="A318">
            <v>133501</v>
          </cell>
          <cell r="B318" t="str">
            <v>PIS a Compensar</v>
          </cell>
          <cell r="C318" t="str">
            <v>Tributos a Recuperar - ACP</v>
          </cell>
        </row>
        <row r="319">
          <cell r="A319">
            <v>133502</v>
          </cell>
          <cell r="B319" t="str">
            <v>COFINS a Compensar</v>
          </cell>
          <cell r="C319" t="str">
            <v>Tributos a Recuperar - ACP</v>
          </cell>
        </row>
        <row r="320">
          <cell r="A320">
            <v>133503</v>
          </cell>
          <cell r="B320" t="str">
            <v>CSSL a Compensar</v>
          </cell>
          <cell r="C320" t="str">
            <v>Tributos a Recuperar - ACP</v>
          </cell>
        </row>
        <row r="321">
          <cell r="A321">
            <v>133504</v>
          </cell>
          <cell r="B321" t="str">
            <v>ICMS a Compensar</v>
          </cell>
          <cell r="C321" t="str">
            <v>Tributos a Recuperar - ACP</v>
          </cell>
        </row>
        <row r="322">
          <cell r="A322">
            <v>133505</v>
          </cell>
          <cell r="B322" t="str">
            <v>ICMS Ativo a Compensar</v>
          </cell>
          <cell r="C322" t="str">
            <v>Tributos a Recuperar - ACP</v>
          </cell>
        </row>
        <row r="323">
          <cell r="A323">
            <v>133506</v>
          </cell>
          <cell r="B323" t="str">
            <v>INSS a Compensar</v>
          </cell>
          <cell r="C323" t="str">
            <v>Tributos a Recuperar - ACP</v>
          </cell>
        </row>
        <row r="324">
          <cell r="A324">
            <v>133507</v>
          </cell>
          <cell r="B324" t="str">
            <v>IPI a Compensar</v>
          </cell>
          <cell r="C324" t="str">
            <v>Tributos a Recuperar - ACP</v>
          </cell>
        </row>
        <row r="325">
          <cell r="A325">
            <v>133508</v>
          </cell>
          <cell r="B325" t="str">
            <v>IRPJ Antecipado</v>
          </cell>
          <cell r="C325" t="str">
            <v>Tributos a Recuperar - ACP</v>
          </cell>
        </row>
        <row r="326">
          <cell r="A326">
            <v>133509</v>
          </cell>
          <cell r="B326" t="str">
            <v>CSLL Antecipada</v>
          </cell>
          <cell r="C326" t="str">
            <v>Tributos a Recuperar - ACP</v>
          </cell>
        </row>
        <row r="327">
          <cell r="A327">
            <v>133510</v>
          </cell>
          <cell r="B327" t="str">
            <v>IRPJ a Compensar</v>
          </cell>
          <cell r="C327" t="str">
            <v>Tributos a Recuperar - ACP</v>
          </cell>
        </row>
        <row r="328">
          <cell r="A328">
            <v>133511</v>
          </cell>
          <cell r="B328" t="str">
            <v>IRRF a Compensar</v>
          </cell>
          <cell r="C328" t="str">
            <v>Tributos a Recuperar - ACP</v>
          </cell>
        </row>
        <row r="329">
          <cell r="A329">
            <v>134000</v>
          </cell>
          <cell r="B329" t="str">
            <v>Gastos Pagados por Adelantado</v>
          </cell>
          <cell r="C329" t="str">
            <v>Tributos a Recuperar - ACP</v>
          </cell>
        </row>
        <row r="330">
          <cell r="A330">
            <v>134050</v>
          </cell>
          <cell r="B330" t="str">
            <v>Gastos Pagados por Adelantado en moneda local</v>
          </cell>
          <cell r="C330" t="str">
            <v>Adiantamentos Diversos - CP</v>
          </cell>
        </row>
        <row r="331">
          <cell r="A331">
            <v>134051</v>
          </cell>
          <cell r="B331" t="str">
            <v>Gastos Pagados por Adelantado  moneda local</v>
          </cell>
          <cell r="C331" t="str">
            <v>Adiantamentos Diversos - CP</v>
          </cell>
        </row>
        <row r="332">
          <cell r="A332">
            <v>134052</v>
          </cell>
          <cell r="B332" t="str">
            <v>Alquileres pagados por adelantado</v>
          </cell>
          <cell r="C332" t="str">
            <v>Adiantamentos Diversos - CP</v>
          </cell>
        </row>
        <row r="333">
          <cell r="A333">
            <v>134053</v>
          </cell>
          <cell r="B333" t="str">
            <v>Fletes chacra anticipados</v>
          </cell>
          <cell r="C333" t="str">
            <v>Adiantamentos Diversos - CP</v>
          </cell>
        </row>
        <row r="334">
          <cell r="A334">
            <v>134100</v>
          </cell>
          <cell r="B334" t="str">
            <v>Gastos Pagados por Adelantado en moneda extranjera</v>
          </cell>
          <cell r="C334" t="str">
            <v>Adiantamentos Diversos - CP</v>
          </cell>
        </row>
        <row r="335">
          <cell r="A335">
            <v>134101</v>
          </cell>
          <cell r="B335" t="str">
            <v>Gastos Pagados por Adelantado moneda extranjera</v>
          </cell>
          <cell r="C335" t="str">
            <v>Adiantamentos Diversos - CP</v>
          </cell>
        </row>
        <row r="336">
          <cell r="A336">
            <v>134500</v>
          </cell>
          <cell r="B336" t="str">
            <v>Arrendamientos y seguros a devengar</v>
          </cell>
          <cell r="C336" t="str">
            <v>Demais Contas a Receber - CP</v>
          </cell>
        </row>
        <row r="337">
          <cell r="A337">
            <v>134501</v>
          </cell>
          <cell r="B337" t="str">
            <v>Arrendamientos a Devengar</v>
          </cell>
          <cell r="C337" t="str">
            <v>Demais Contas a Receber - CP</v>
          </cell>
        </row>
        <row r="338">
          <cell r="A338">
            <v>134502</v>
          </cell>
          <cell r="B338" t="str">
            <v>Seguros pagos por adiantamento</v>
          </cell>
          <cell r="C338" t="str">
            <v>Demais Contas a Receber - CP</v>
          </cell>
        </row>
        <row r="339">
          <cell r="A339">
            <v>134503</v>
          </cell>
          <cell r="B339" t="str">
            <v>Gastos Pagados por Adelantado Negocios Lacteos</v>
          </cell>
          <cell r="C339" t="str">
            <v>Demais Contas a Receber - CP</v>
          </cell>
        </row>
        <row r="340">
          <cell r="A340">
            <v>135000</v>
          </cell>
          <cell r="B340" t="str">
            <v>Mercado a término - Depósitos en garantía</v>
          </cell>
          <cell r="C340" t="str">
            <v>Instrumentos Financeiros - CP</v>
          </cell>
        </row>
        <row r="341">
          <cell r="A341">
            <v>135001</v>
          </cell>
          <cell r="B341" t="str">
            <v>Depósitos en Garantía</v>
          </cell>
          <cell r="C341" t="str">
            <v>Instrumentos Financeiros - CP</v>
          </cell>
        </row>
        <row r="342">
          <cell r="A342">
            <v>135002</v>
          </cell>
          <cell r="B342" t="str">
            <v>Margenes Mercado a Término</v>
          </cell>
          <cell r="C342" t="str">
            <v>Instrumentos Financeiros - CP</v>
          </cell>
        </row>
        <row r="343">
          <cell r="A343">
            <v>135200</v>
          </cell>
          <cell r="B343" t="str">
            <v>Anticipos y préstamos al personal</v>
          </cell>
          <cell r="C343" t="str">
            <v>Adiantamentos Diversos - CP</v>
          </cell>
        </row>
        <row r="344">
          <cell r="A344">
            <v>135201</v>
          </cell>
          <cell r="B344" t="str">
            <v>Adiantamento de Salarios - Cte</v>
          </cell>
          <cell r="C344" t="str">
            <v>Adiantamentos Diversos - CP</v>
          </cell>
        </row>
        <row r="345">
          <cell r="A345">
            <v>135202</v>
          </cell>
          <cell r="B345" t="str">
            <v>Anticipo de Vacaciones</v>
          </cell>
          <cell r="C345" t="str">
            <v>Adiantamentos Diversos - CP</v>
          </cell>
        </row>
        <row r="346">
          <cell r="A346">
            <v>135203</v>
          </cell>
          <cell r="B346" t="str">
            <v>Adiantamento  (Adiantamento para viagens)</v>
          </cell>
          <cell r="C346" t="str">
            <v>Adiantamentos Diversos - CP</v>
          </cell>
        </row>
        <row r="347">
          <cell r="A347">
            <v>135204</v>
          </cell>
          <cell r="B347" t="str">
            <v>Adiantamento Especial(Estouro Salarial)</v>
          </cell>
          <cell r="C347" t="str">
            <v>Adiantamentos Diversos - CP</v>
          </cell>
        </row>
        <row r="348">
          <cell r="A348">
            <v>135205</v>
          </cell>
          <cell r="B348" t="str">
            <v>Autónomos de Gerentes</v>
          </cell>
          <cell r="C348" t="str">
            <v>Adiantamentos Diversos - CP</v>
          </cell>
        </row>
        <row r="349">
          <cell r="A349">
            <v>135500</v>
          </cell>
          <cell r="B349" t="str">
            <v>Instrumentos derivados- Saldos a cobrar</v>
          </cell>
          <cell r="C349" t="str">
            <v>Instrumentos Financeiros - CP</v>
          </cell>
        </row>
        <row r="350">
          <cell r="A350">
            <v>135501</v>
          </cell>
          <cell r="B350" t="str">
            <v>Instrumentos Derivados a Cobrar Financiero</v>
          </cell>
          <cell r="C350" t="str">
            <v>Instrumentos Financeiros - CP</v>
          </cell>
        </row>
        <row r="351">
          <cell r="A351">
            <v>135502</v>
          </cell>
          <cell r="B351" t="str">
            <v>Mercado a Termino Operaciones Abiertas (A)</v>
          </cell>
          <cell r="C351" t="str">
            <v>Instrumentos Financeiros - CP</v>
          </cell>
        </row>
        <row r="352">
          <cell r="A352">
            <v>135700</v>
          </cell>
          <cell r="B352" t="str">
            <v>Diversos</v>
          </cell>
          <cell r="C352" t="str">
            <v>Demais Contas a Receber - CP</v>
          </cell>
        </row>
        <row r="353">
          <cell r="A353">
            <v>135701</v>
          </cell>
          <cell r="B353" t="str">
            <v>Gastos a Distribuir</v>
          </cell>
          <cell r="C353" t="str">
            <v>Demais Contas a Receber - CP</v>
          </cell>
        </row>
        <row r="354">
          <cell r="A354">
            <v>135702</v>
          </cell>
          <cell r="B354" t="str">
            <v>Gastos a Recuperar QB</v>
          </cell>
          <cell r="C354" t="str">
            <v>Demais Contas a Receber - CP</v>
          </cell>
        </row>
        <row r="355">
          <cell r="A355">
            <v>135703</v>
          </cell>
          <cell r="B355" t="str">
            <v>Recupero de Gastos</v>
          </cell>
          <cell r="C355" t="str">
            <v>Demais Contas a Receber - CP</v>
          </cell>
        </row>
        <row r="356">
          <cell r="A356">
            <v>135704</v>
          </cell>
          <cell r="B356" t="str">
            <v>Cheques em Cobrança</v>
          </cell>
          <cell r="C356" t="str">
            <v>Demais Contas a Receber - CP</v>
          </cell>
        </row>
        <row r="357">
          <cell r="A357">
            <v>135705</v>
          </cell>
          <cell r="B357" t="str">
            <v>Títulos Protestados</v>
          </cell>
          <cell r="C357" t="str">
            <v>Demais Contas a Receber - CP</v>
          </cell>
        </row>
        <row r="358">
          <cell r="A358">
            <v>135706</v>
          </cell>
          <cell r="B358" t="str">
            <v>Contas a Receber de Acionistas</v>
          </cell>
          <cell r="C358" t="str">
            <v>Demais Contas a Receber - CP</v>
          </cell>
        </row>
        <row r="359">
          <cell r="A359">
            <v>135707</v>
          </cell>
          <cell r="B359" t="str">
            <v>Empréstimos a Parceiros</v>
          </cell>
          <cell r="C359" t="str">
            <v>Empréstimos a Parceiros - CP</v>
          </cell>
        </row>
        <row r="360">
          <cell r="A360">
            <v>135708</v>
          </cell>
          <cell r="B360" t="str">
            <v>Investimentos Temporários</v>
          </cell>
          <cell r="C360" t="str">
            <v>Instrumentos Financeiros - CP</v>
          </cell>
        </row>
        <row r="361">
          <cell r="A361">
            <v>135709</v>
          </cell>
          <cell r="B361" t="str">
            <v>Lucros e Dividendos a Receber</v>
          </cell>
          <cell r="C361" t="str">
            <v>Demais Contas a Receber - CP</v>
          </cell>
        </row>
        <row r="362">
          <cell r="A362">
            <v>135710</v>
          </cell>
          <cell r="B362" t="str">
            <v>Préstamo a Socios</v>
          </cell>
          <cell r="C362" t="str">
            <v>Demais Contas a Receber - CP</v>
          </cell>
        </row>
        <row r="363">
          <cell r="A363">
            <v>135711</v>
          </cell>
          <cell r="B363" t="str">
            <v>Préstamos a Terceros - Cte</v>
          </cell>
          <cell r="C363" t="str">
            <v>Demais Contas a Receber - CP</v>
          </cell>
        </row>
        <row r="364">
          <cell r="A364">
            <v>135750</v>
          </cell>
          <cell r="B364" t="str">
            <v>Diversos en Dólares - Cte</v>
          </cell>
          <cell r="C364" t="str">
            <v>Demais Contas a Receber - CP</v>
          </cell>
        </row>
        <row r="365">
          <cell r="A365">
            <v>135751</v>
          </cell>
          <cell r="B365" t="str">
            <v>Recupero de gastos en dólares - Cte</v>
          </cell>
          <cell r="C365" t="str">
            <v>Demais Contas a Receber - CP</v>
          </cell>
        </row>
        <row r="366">
          <cell r="A366">
            <v>136000</v>
          </cell>
          <cell r="B366" t="str">
            <v>Previsión outros créditos incobrables</v>
          </cell>
          <cell r="C366" t="str">
            <v>Demais Contas a Receber - CP</v>
          </cell>
        </row>
        <row r="367">
          <cell r="A367">
            <v>136001</v>
          </cell>
          <cell r="B367" t="str">
            <v>Previsión outros créditos incobrables</v>
          </cell>
          <cell r="C367" t="str">
            <v>Demais Contas a Receber - CP</v>
          </cell>
        </row>
        <row r="368">
          <cell r="A368">
            <v>140000</v>
          </cell>
          <cell r="B368" t="str">
            <v>BIENES DE CAMBIO</v>
          </cell>
          <cell r="C368" t="str">
            <v>Estoques - CP</v>
          </cell>
        </row>
        <row r="369">
          <cell r="A369">
            <v>141000</v>
          </cell>
          <cell r="B369" t="str">
            <v>Hacienda Vacuna</v>
          </cell>
          <cell r="C369" t="str">
            <v>Estoques - CP</v>
          </cell>
        </row>
        <row r="370">
          <cell r="A370">
            <v>141001</v>
          </cell>
          <cell r="B370" t="str">
            <v>Hacienda Vacuna Corriente</v>
          </cell>
          <cell r="C370" t="str">
            <v>Estoques - CP</v>
          </cell>
        </row>
        <row r="371">
          <cell r="A371">
            <v>141002</v>
          </cell>
          <cell r="B371" t="str">
            <v>Inventario en Terceros  - Cte</v>
          </cell>
          <cell r="C371" t="str">
            <v>Estoques - CP</v>
          </cell>
        </row>
        <row r="372">
          <cell r="A372">
            <v>141003</v>
          </cell>
          <cell r="B372" t="str">
            <v>Inventario de terceros  - Cte</v>
          </cell>
          <cell r="C372" t="str">
            <v>Estoques - CP</v>
          </cell>
        </row>
        <row r="373">
          <cell r="A373">
            <v>141004</v>
          </cell>
          <cell r="B373" t="str">
            <v>Regularizadora Inventario de Terceros  - Cte</v>
          </cell>
          <cell r="C373" t="str">
            <v>Estoques - CP</v>
          </cell>
        </row>
        <row r="374">
          <cell r="A374">
            <v>141005</v>
          </cell>
          <cell r="B374" t="str">
            <v>Hacienda en tránsito</v>
          </cell>
          <cell r="C374" t="str">
            <v>Estoques - CP</v>
          </cell>
        </row>
        <row r="375">
          <cell r="A375">
            <v>141500</v>
          </cell>
          <cell r="B375" t="str">
            <v>Hacienda lanar</v>
          </cell>
          <cell r="C375" t="str">
            <v>Estoques - CP</v>
          </cell>
        </row>
        <row r="376">
          <cell r="A376">
            <v>141501</v>
          </cell>
          <cell r="B376" t="str">
            <v>Hacienda lanar</v>
          </cell>
          <cell r="C376" t="str">
            <v>Estoques - CP</v>
          </cell>
        </row>
        <row r="377">
          <cell r="A377">
            <v>142000</v>
          </cell>
          <cell r="B377" t="str">
            <v>Productos Primarios (Primários e Industriales)</v>
          </cell>
          <cell r="C377" t="str">
            <v>Estoques - CP</v>
          </cell>
        </row>
        <row r="378">
          <cell r="A378">
            <v>142001</v>
          </cell>
          <cell r="B378" t="str">
            <v>Cuenta Regularizadora Productos Terminados</v>
          </cell>
          <cell r="C378" t="str">
            <v>Estoques - CP</v>
          </cell>
        </row>
        <row r="379">
          <cell r="A379">
            <v>142002</v>
          </cell>
          <cell r="B379" t="str">
            <v>Produtos acabados</v>
          </cell>
          <cell r="C379" t="str">
            <v>Estoques - CP</v>
          </cell>
        </row>
        <row r="380">
          <cell r="A380">
            <v>142003</v>
          </cell>
          <cell r="B380" t="str">
            <v>Productos Terminados en Existencia Comprados</v>
          </cell>
          <cell r="C380" t="str">
            <v>Estoques - CP</v>
          </cell>
        </row>
        <row r="381">
          <cell r="A381">
            <v>142004</v>
          </cell>
          <cell r="B381" t="str">
            <v>Sobre Compraventa</v>
          </cell>
          <cell r="C381" t="str">
            <v>Estoques - CP</v>
          </cell>
        </row>
        <row r="382">
          <cell r="A382">
            <v>142005</v>
          </cell>
          <cell r="B382" t="str">
            <v>Provisão para Perdas</v>
          </cell>
          <cell r="C382" t="str">
            <v>Estoques - CP</v>
          </cell>
        </row>
        <row r="383">
          <cell r="A383">
            <v>142006</v>
          </cell>
          <cell r="B383" t="str">
            <v>Arroz cáscara</v>
          </cell>
          <cell r="C383" t="str">
            <v>Estoques - CP</v>
          </cell>
        </row>
        <row r="384">
          <cell r="A384">
            <v>142007</v>
          </cell>
          <cell r="B384" t="str">
            <v>Arroz elaborado</v>
          </cell>
          <cell r="C384" t="str">
            <v>Estoques - CP</v>
          </cell>
        </row>
        <row r="385">
          <cell r="A385">
            <v>142008</v>
          </cell>
          <cell r="B385" t="str">
            <v>Subproductos arroz</v>
          </cell>
          <cell r="C385" t="str">
            <v>Estoques - CP</v>
          </cell>
        </row>
        <row r="386">
          <cell r="A386">
            <v>142009</v>
          </cell>
          <cell r="B386" t="str">
            <v>Estoque em Transito - Cte</v>
          </cell>
          <cell r="C386" t="str">
            <v>Estoques - CP</v>
          </cell>
        </row>
        <row r="387">
          <cell r="A387">
            <v>142010</v>
          </cell>
          <cell r="B387" t="str">
            <v>Inventario Cereales de Terceros - Cte</v>
          </cell>
          <cell r="C387" t="str">
            <v>Estoques - CP</v>
          </cell>
        </row>
        <row r="388">
          <cell r="A388">
            <v>142011</v>
          </cell>
          <cell r="B388" t="str">
            <v>Regularizadora Inventario Cereales de Terceros - Cte</v>
          </cell>
          <cell r="C388" t="str">
            <v>Estoques - CP</v>
          </cell>
        </row>
        <row r="389">
          <cell r="A389">
            <v>142012</v>
          </cell>
          <cell r="B389" t="str">
            <v>Inventario en Terceros - Cte</v>
          </cell>
          <cell r="C389" t="str">
            <v>Estoques - CP</v>
          </cell>
        </row>
        <row r="390">
          <cell r="A390">
            <v>143000</v>
          </cell>
          <cell r="B390" t="str">
            <v>Sementeras</v>
          </cell>
          <cell r="C390" t="str">
            <v>Estoques - CP</v>
          </cell>
        </row>
        <row r="391">
          <cell r="A391">
            <v>143001</v>
          </cell>
          <cell r="B391" t="str">
            <v>Sementeras</v>
          </cell>
          <cell r="C391" t="str">
            <v>Estoques - CP</v>
          </cell>
        </row>
        <row r="392">
          <cell r="A392">
            <v>143002</v>
          </cell>
          <cell r="B392" t="str">
            <v>Verdeos</v>
          </cell>
          <cell r="C392" t="str">
            <v>Estoques - CP</v>
          </cell>
        </row>
        <row r="393">
          <cell r="A393">
            <v>144000</v>
          </cell>
          <cell r="B393" t="str">
            <v>Materias primas - Insumos (Primarios e Industriales)</v>
          </cell>
          <cell r="C393" t="str">
            <v>Estoques - CP</v>
          </cell>
        </row>
        <row r="394">
          <cell r="A394">
            <v>144001</v>
          </cell>
          <cell r="B394" t="str">
            <v>Agroquímicos en  Existencia (INSUMOS)</v>
          </cell>
          <cell r="C394" t="str">
            <v>Estoques - CP</v>
          </cell>
        </row>
        <row r="395">
          <cell r="A395">
            <v>144002</v>
          </cell>
          <cell r="B395" t="str">
            <v>Alimentación en Existencia</v>
          </cell>
          <cell r="C395" t="str">
            <v>Estoques - CP</v>
          </cell>
        </row>
        <row r="396">
          <cell r="A396">
            <v>144003</v>
          </cell>
          <cell r="B396" t="str">
            <v>Bolsas e Plasticos em Existencia</v>
          </cell>
          <cell r="C396" t="str">
            <v>Estoques - CP</v>
          </cell>
        </row>
        <row r="397">
          <cell r="A397">
            <v>144004</v>
          </cell>
          <cell r="B397" t="str">
            <v>Combustiveis e Lubrificantes</v>
          </cell>
          <cell r="C397" t="str">
            <v>Estoques - CP</v>
          </cell>
        </row>
        <row r="398">
          <cell r="A398">
            <v>144005</v>
          </cell>
          <cell r="B398" t="str">
            <v>Cuenta Regularizadora Materias Primas</v>
          </cell>
          <cell r="C398" t="str">
            <v>Estoques - CP</v>
          </cell>
        </row>
        <row r="399">
          <cell r="A399">
            <v>144006</v>
          </cell>
          <cell r="B399" t="str">
            <v>Postes y Alambres en Existencia</v>
          </cell>
          <cell r="C399" t="str">
            <v>Estoques - CP</v>
          </cell>
        </row>
        <row r="400">
          <cell r="A400">
            <v>144007</v>
          </cell>
          <cell r="B400" t="str">
            <v>Productos Veterinarios en Existencia</v>
          </cell>
          <cell r="C400" t="str">
            <v>Estoques - CP</v>
          </cell>
        </row>
        <row r="401">
          <cell r="A401">
            <v>144008</v>
          </cell>
          <cell r="B401" t="str">
            <v>Semillas en Existencia (SEMENTES)</v>
          </cell>
          <cell r="C401" t="str">
            <v>Estoques - CP</v>
          </cell>
        </row>
        <row r="402">
          <cell r="A402">
            <v>144009</v>
          </cell>
          <cell r="B402" t="str">
            <v>Recepcion de Inventario</v>
          </cell>
          <cell r="C402" t="str">
            <v>Estoques - CP</v>
          </cell>
        </row>
        <row r="403">
          <cell r="A403">
            <v>144010</v>
          </cell>
          <cell r="B403" t="str">
            <v>Estoque de Almoxarifado</v>
          </cell>
          <cell r="C403" t="str">
            <v>Estoques - CP</v>
          </cell>
        </row>
        <row r="404">
          <cell r="A404">
            <v>144011</v>
          </cell>
          <cell r="B404" t="str">
            <v>Manutenção Entressafra</v>
          </cell>
          <cell r="C404" t="str">
            <v>Estoques - CP</v>
          </cell>
        </row>
        <row r="405">
          <cell r="A405">
            <v>144012</v>
          </cell>
          <cell r="B405" t="str">
            <v>sin uso</v>
          </cell>
          <cell r="C405" t="str">
            <v>Estoques - CP</v>
          </cell>
        </row>
        <row r="406">
          <cell r="A406">
            <v>144013</v>
          </cell>
          <cell r="B406" t="str">
            <v>Transitória de Estoques</v>
          </cell>
          <cell r="C406" t="str">
            <v>Estoques - CP</v>
          </cell>
        </row>
        <row r="407">
          <cell r="A407">
            <v>144014</v>
          </cell>
          <cell r="B407" t="str">
            <v>Envases y embalajes</v>
          </cell>
          <cell r="C407" t="str">
            <v>Estoques - CP</v>
          </cell>
        </row>
        <row r="408">
          <cell r="A408">
            <v>144015</v>
          </cell>
          <cell r="B408" t="str">
            <v>Repuestos e insumos</v>
          </cell>
          <cell r="C408" t="str">
            <v>Estoques - CP</v>
          </cell>
        </row>
        <row r="409">
          <cell r="A409">
            <v>144016</v>
          </cell>
          <cell r="B409" t="str">
            <v>Estoque de Matéria Prima (Cana / Bagaço)</v>
          </cell>
          <cell r="C409" t="str">
            <v>Estoques - CP</v>
          </cell>
        </row>
        <row r="410">
          <cell r="A410">
            <v>144017</v>
          </cell>
          <cell r="B410" t="str">
            <v>Insumos Industriais - Cte</v>
          </cell>
          <cell r="C410" t="str">
            <v>Estoques - CP</v>
          </cell>
        </row>
        <row r="411">
          <cell r="A411">
            <v>144018</v>
          </cell>
          <cell r="B411" t="str">
            <v>Cuenta puente INV - Modulo OPM - Cte</v>
          </cell>
          <cell r="C411" t="str">
            <v>Estoques - CP</v>
          </cell>
        </row>
        <row r="412">
          <cell r="A412">
            <v>144019</v>
          </cell>
          <cell r="B412" t="str">
            <v>Estoque em Transito - Cte</v>
          </cell>
          <cell r="C412" t="str">
            <v>Estoques - CP</v>
          </cell>
        </row>
        <row r="413">
          <cell r="A413">
            <v>145000</v>
          </cell>
          <cell r="B413" t="str">
            <v>Maquinarias de reventa</v>
          </cell>
          <cell r="C413" t="str">
            <v>Estoques - CP</v>
          </cell>
        </row>
        <row r="414">
          <cell r="A414" t="str">
            <v>ARG145</v>
          </cell>
          <cell r="B414" t="str">
            <v>001Maquinarias de reventa</v>
          </cell>
          <cell r="C414" t="str">
            <v>Estoques - CP</v>
          </cell>
        </row>
        <row r="415">
          <cell r="A415">
            <v>146000</v>
          </cell>
          <cell r="B415" t="str">
            <v>Anticipos a proveedores</v>
          </cell>
          <cell r="C415" t="str">
            <v>Estoques - CP</v>
          </cell>
        </row>
        <row r="416">
          <cell r="A416">
            <v>146001</v>
          </cell>
          <cell r="B416" t="str">
            <v>Anticipos a proveedores en Moneda Local</v>
          </cell>
          <cell r="C416" t="str">
            <v>Estoques - CP</v>
          </cell>
        </row>
        <row r="417">
          <cell r="A417">
            <v>146002</v>
          </cell>
          <cell r="B417" t="str">
            <v>Adiantamentos a Fornecedores/Parceiros Cana</v>
          </cell>
          <cell r="C417" t="str">
            <v>Estoques - CP</v>
          </cell>
        </row>
        <row r="418">
          <cell r="A418">
            <v>146003</v>
          </cell>
          <cell r="B418" t="str">
            <v>Adiantamentos a Fornecedores/Parceiros Cana Intercompany - Cte</v>
          </cell>
          <cell r="C418" t="str">
            <v>Estoques - CP</v>
          </cell>
        </row>
        <row r="419">
          <cell r="A419">
            <v>146010</v>
          </cell>
          <cell r="B419" t="str">
            <v>Anticipos a proveedores en Moneda Extranjera</v>
          </cell>
          <cell r="C419" t="str">
            <v>Estoques - CP</v>
          </cell>
        </row>
        <row r="420">
          <cell r="A420">
            <v>146011</v>
          </cell>
          <cell r="B420" t="str">
            <v>Anticipos a proveedores en Moneda Extranjera</v>
          </cell>
          <cell r="C420" t="str">
            <v>Estoques - CP</v>
          </cell>
        </row>
        <row r="421">
          <cell r="A421">
            <v>146012</v>
          </cell>
          <cell r="B421" t="str">
            <v>Anticipos a Proveedores USD Ajustados en Pesos</v>
          </cell>
          <cell r="C421" t="str">
            <v>Estoques - CP</v>
          </cell>
        </row>
        <row r="422">
          <cell r="A422">
            <v>146013</v>
          </cell>
          <cell r="B422" t="str">
            <v>Anticipos a proveedores en Moneda Extranjera Intercompany - Cte</v>
          </cell>
          <cell r="C422" t="str">
            <v>Estoques - CP</v>
          </cell>
        </row>
        <row r="423">
          <cell r="A423">
            <v>147000</v>
          </cell>
          <cell r="B423" t="str">
            <v>Produtos em Elaboração</v>
          </cell>
          <cell r="C423" t="str">
            <v>Estoques - CP</v>
          </cell>
        </row>
        <row r="424">
          <cell r="A424">
            <v>147001</v>
          </cell>
          <cell r="B424" t="str">
            <v>Estoque de Produto em Processo</v>
          </cell>
          <cell r="C424" t="str">
            <v>Estoques - CP</v>
          </cell>
        </row>
        <row r="425">
          <cell r="A425">
            <v>147002</v>
          </cell>
          <cell r="B425" t="str">
            <v>Cultura Temporária / Tratos Culturais</v>
          </cell>
          <cell r="C425" t="str">
            <v>Estoques - CP</v>
          </cell>
        </row>
        <row r="426">
          <cell r="A426">
            <v>147003</v>
          </cell>
          <cell r="B426" t="str">
            <v>Cultura Temporária / Colheita</v>
          </cell>
          <cell r="C426" t="str">
            <v>Estoques - CP</v>
          </cell>
        </row>
        <row r="427">
          <cell r="A427">
            <v>147004</v>
          </cell>
          <cell r="B427" t="str">
            <v>Cultura Permanente / Tratos Culturais</v>
          </cell>
          <cell r="C427" t="str">
            <v>Estoques - CP</v>
          </cell>
        </row>
        <row r="428">
          <cell r="A428">
            <v>147005</v>
          </cell>
          <cell r="B428" t="str">
            <v>Cultura Permanente / Colheita em Andamento</v>
          </cell>
          <cell r="C428" t="str">
            <v>Estoques - CP</v>
          </cell>
        </row>
        <row r="429">
          <cell r="A429">
            <v>148000</v>
          </cell>
          <cell r="B429" t="str">
            <v>Argentina</v>
          </cell>
          <cell r="C429" t="str">
            <v>Estoques - CP</v>
          </cell>
        </row>
        <row r="430">
          <cell r="A430">
            <v>148001</v>
          </cell>
          <cell r="B430" t="str">
            <v>Bienes de Cambio (Moneda Funcional)</v>
          </cell>
          <cell r="C430" t="str">
            <v>Estoques - CP</v>
          </cell>
        </row>
        <row r="431">
          <cell r="A431">
            <v>150000</v>
          </cell>
          <cell r="B431" t="str">
            <v>OPERACIONES INTERCOMPANY</v>
          </cell>
          <cell r="C431" t="str">
            <v>Partes Relacionadas - ACP</v>
          </cell>
        </row>
        <row r="432">
          <cell r="A432">
            <v>150000</v>
          </cell>
          <cell r="B432" t="str">
            <v>OPERACIONES INTERCOMPANY EN MONEDA LOCAL</v>
          </cell>
          <cell r="C432" t="str">
            <v>Partes Relacionadas - ACP</v>
          </cell>
        </row>
        <row r="433">
          <cell r="A433">
            <v>151001</v>
          </cell>
          <cell r="B433" t="str">
            <v>La Agraria</v>
          </cell>
          <cell r="C433" t="str">
            <v>Partes Relacionadas - ACP</v>
          </cell>
        </row>
        <row r="434">
          <cell r="A434">
            <v>151002</v>
          </cell>
          <cell r="B434" t="str">
            <v>La Lácteo</v>
          </cell>
          <cell r="C434" t="str">
            <v>Partes Relacionadas - ACP</v>
          </cell>
        </row>
        <row r="435">
          <cell r="A435">
            <v>151003</v>
          </cell>
          <cell r="B435" t="str">
            <v>Pilaga</v>
          </cell>
          <cell r="C435" t="str">
            <v>Partes Relacionadas - ACP</v>
          </cell>
        </row>
        <row r="436">
          <cell r="A436">
            <v>151004</v>
          </cell>
          <cell r="B436" t="str">
            <v>Bañado del Salado S.A.</v>
          </cell>
          <cell r="C436" t="str">
            <v>Partes Relacionadas - ACP</v>
          </cell>
        </row>
        <row r="437">
          <cell r="A437">
            <v>151005</v>
          </cell>
          <cell r="B437" t="str">
            <v>Cavok SA</v>
          </cell>
          <cell r="C437" t="str">
            <v>Partes Relacionadas - ACP</v>
          </cell>
        </row>
        <row r="438">
          <cell r="A438">
            <v>151006</v>
          </cell>
          <cell r="B438" t="str">
            <v>Establecimientos El Orden SA</v>
          </cell>
          <cell r="C438" t="str">
            <v>Partes Relacionadas - ACP</v>
          </cell>
        </row>
        <row r="439">
          <cell r="A439">
            <v>151007</v>
          </cell>
          <cell r="B439" t="str">
            <v>La Paz</v>
          </cell>
          <cell r="C439" t="str">
            <v>Partes Relacionadas - ACP</v>
          </cell>
        </row>
        <row r="440">
          <cell r="A440">
            <v>151008</v>
          </cell>
          <cell r="B440" t="str">
            <v>San Jose</v>
          </cell>
          <cell r="C440" t="str">
            <v>Partes Relacionadas - ACP</v>
          </cell>
        </row>
        <row r="441">
          <cell r="A441">
            <v>151009</v>
          </cell>
          <cell r="B441" t="str">
            <v>Santa Regina</v>
          </cell>
          <cell r="C441" t="str">
            <v>Partes Relacionadas - ACP</v>
          </cell>
        </row>
        <row r="442">
          <cell r="A442">
            <v>151010</v>
          </cell>
          <cell r="B442" t="str">
            <v>UMA</v>
          </cell>
          <cell r="C442" t="str">
            <v>Partes Relacionadas - ACP</v>
          </cell>
        </row>
        <row r="443">
          <cell r="A443">
            <v>151011</v>
          </cell>
          <cell r="B443" t="str">
            <v>Angélica</v>
          </cell>
          <cell r="C443" t="str">
            <v>Partes Relacionadas - ACP</v>
          </cell>
        </row>
        <row r="444">
          <cell r="A444">
            <v>151012</v>
          </cell>
          <cell r="B444" t="str">
            <v>Amandina</v>
          </cell>
          <cell r="C444" t="str">
            <v>Partes Relacionadas - ACP</v>
          </cell>
        </row>
        <row r="445">
          <cell r="A445">
            <v>151013</v>
          </cell>
          <cell r="B445" t="str">
            <v>Ivinhema</v>
          </cell>
          <cell r="C445" t="str">
            <v>Partes Relacionadas - ACP</v>
          </cell>
        </row>
        <row r="446">
          <cell r="A446">
            <v>151014</v>
          </cell>
          <cell r="B446" t="str">
            <v>Adecoagro</v>
          </cell>
          <cell r="C446" t="str">
            <v>Partes Relacionadas - ACP</v>
          </cell>
        </row>
        <row r="447">
          <cell r="A447">
            <v>151015</v>
          </cell>
          <cell r="B447" t="str">
            <v>Mimoso</v>
          </cell>
          <cell r="C447" t="str">
            <v>Partes Relacionadas - ACP</v>
          </cell>
        </row>
        <row r="448">
          <cell r="A448">
            <v>151016</v>
          </cell>
          <cell r="B448" t="str">
            <v>Alfenas</v>
          </cell>
          <cell r="C448" t="str">
            <v>Partes Relacionadas - ACP</v>
          </cell>
        </row>
        <row r="449">
          <cell r="A449">
            <v>151017</v>
          </cell>
          <cell r="B449" t="str">
            <v>Bergen</v>
          </cell>
          <cell r="C449" t="str">
            <v>Partes Relacionadas - ACP</v>
          </cell>
        </row>
        <row r="450">
          <cell r="A450">
            <v>151018</v>
          </cell>
          <cell r="B450" t="str">
            <v>Adeco Participações</v>
          </cell>
          <cell r="C450" t="str">
            <v>Partes Relacionadas - ACP</v>
          </cell>
        </row>
        <row r="451">
          <cell r="A451">
            <v>151019</v>
          </cell>
          <cell r="B451" t="str">
            <v>Adecoagro Uruguay</v>
          </cell>
          <cell r="C451" t="str">
            <v>Partes Relacionadas - ACP</v>
          </cell>
        </row>
        <row r="452">
          <cell r="A452">
            <v>151020</v>
          </cell>
          <cell r="B452" t="str">
            <v>Kelizer</v>
          </cell>
          <cell r="C452" t="str">
            <v>Partes Relacionadas - ACP</v>
          </cell>
        </row>
        <row r="453">
          <cell r="A453">
            <v>152000</v>
          </cell>
          <cell r="B453" t="str">
            <v>OPERACIONES INTERCOMPANY EN MONEDA EXTRANJERA</v>
          </cell>
          <cell r="C453" t="str">
            <v>Partes Relacionadas - ACP</v>
          </cell>
        </row>
        <row r="454">
          <cell r="A454">
            <v>152001</v>
          </cell>
          <cell r="B454" t="str">
            <v>La Agraria</v>
          </cell>
          <cell r="C454" t="str">
            <v>Partes Relacionadas - ACP</v>
          </cell>
        </row>
        <row r="455">
          <cell r="A455">
            <v>152002</v>
          </cell>
          <cell r="B455" t="str">
            <v>La Lácteo</v>
          </cell>
          <cell r="C455" t="str">
            <v>Partes Relacionadas - ACP</v>
          </cell>
        </row>
        <row r="456">
          <cell r="A456">
            <v>152003</v>
          </cell>
          <cell r="B456" t="str">
            <v>Pilaga</v>
          </cell>
          <cell r="C456" t="str">
            <v>Partes Relacionadas - ACP</v>
          </cell>
        </row>
        <row r="457">
          <cell r="A457">
            <v>152004</v>
          </cell>
          <cell r="B457" t="str">
            <v>Bañado del Salado S.A.</v>
          </cell>
          <cell r="C457" t="str">
            <v>Partes Relacionadas - ACP</v>
          </cell>
        </row>
        <row r="458">
          <cell r="A458">
            <v>152005</v>
          </cell>
          <cell r="B458" t="str">
            <v>Cavok SA</v>
          </cell>
          <cell r="C458" t="str">
            <v>Partes Relacionadas - ACP</v>
          </cell>
        </row>
        <row r="459">
          <cell r="A459">
            <v>152006</v>
          </cell>
          <cell r="B459" t="str">
            <v>Establecimientos El Orden SA</v>
          </cell>
          <cell r="C459" t="str">
            <v>Partes Relacionadas - ACP</v>
          </cell>
        </row>
        <row r="460">
          <cell r="A460">
            <v>152007</v>
          </cell>
          <cell r="B460" t="str">
            <v>La Paz</v>
          </cell>
          <cell r="C460" t="str">
            <v>Partes Relacionadas - ACP</v>
          </cell>
        </row>
        <row r="461">
          <cell r="A461">
            <v>152008</v>
          </cell>
          <cell r="B461" t="str">
            <v>San Jose</v>
          </cell>
          <cell r="C461" t="str">
            <v>Partes Relacionadas - ACP</v>
          </cell>
        </row>
        <row r="462">
          <cell r="A462">
            <v>152009</v>
          </cell>
          <cell r="B462" t="str">
            <v>Santa Regina</v>
          </cell>
          <cell r="C462" t="str">
            <v>Partes Relacionadas - ACP</v>
          </cell>
        </row>
        <row r="463">
          <cell r="A463">
            <v>152010</v>
          </cell>
          <cell r="B463" t="str">
            <v>UMA</v>
          </cell>
          <cell r="C463" t="str">
            <v>Partes Relacionadas - ACP</v>
          </cell>
        </row>
        <row r="464">
          <cell r="A464">
            <v>152011</v>
          </cell>
          <cell r="B464" t="str">
            <v>Angélica</v>
          </cell>
          <cell r="C464" t="str">
            <v>Partes Relacionadas - ACP</v>
          </cell>
        </row>
        <row r="465">
          <cell r="A465">
            <v>152012</v>
          </cell>
          <cell r="B465" t="str">
            <v>Amandina</v>
          </cell>
          <cell r="C465" t="str">
            <v>Partes Relacionadas - ACP</v>
          </cell>
        </row>
        <row r="466">
          <cell r="A466">
            <v>152013</v>
          </cell>
          <cell r="B466" t="str">
            <v>Ivinhema</v>
          </cell>
          <cell r="C466" t="str">
            <v>Partes Relacionadas - ACP</v>
          </cell>
        </row>
        <row r="467">
          <cell r="A467">
            <v>152014</v>
          </cell>
          <cell r="B467" t="str">
            <v>Adecoagro</v>
          </cell>
          <cell r="C467" t="str">
            <v>Partes Relacionadas - ACP</v>
          </cell>
        </row>
        <row r="468">
          <cell r="A468">
            <v>152015</v>
          </cell>
          <cell r="B468" t="str">
            <v>Mimoso</v>
          </cell>
          <cell r="C468" t="str">
            <v>Partes Relacionadas - ACP</v>
          </cell>
        </row>
        <row r="469">
          <cell r="A469">
            <v>152016</v>
          </cell>
          <cell r="B469" t="str">
            <v>Alfenas</v>
          </cell>
          <cell r="C469" t="str">
            <v>Partes Relacionadas - ACP</v>
          </cell>
        </row>
        <row r="470">
          <cell r="A470">
            <v>152017</v>
          </cell>
          <cell r="B470" t="str">
            <v>Bergen</v>
          </cell>
          <cell r="C470" t="str">
            <v>Partes Relacionadas - ACP</v>
          </cell>
        </row>
        <row r="471">
          <cell r="A471">
            <v>152018</v>
          </cell>
          <cell r="B471" t="str">
            <v>Adeco Participações</v>
          </cell>
          <cell r="C471" t="str">
            <v>Partes Relacionadas - ACP</v>
          </cell>
        </row>
        <row r="472">
          <cell r="A472">
            <v>152019</v>
          </cell>
          <cell r="B472" t="str">
            <v>Adecoagro Uruguay</v>
          </cell>
          <cell r="C472" t="str">
            <v>Partes Relacionadas - ACP</v>
          </cell>
        </row>
        <row r="473">
          <cell r="A473">
            <v>152020</v>
          </cell>
          <cell r="B473" t="str">
            <v>Kelizer</v>
          </cell>
          <cell r="C473" t="str">
            <v>Partes Relacionadas - ACP</v>
          </cell>
        </row>
        <row r="474">
          <cell r="A474">
            <v>163000</v>
          </cell>
          <cell r="B474" t="str">
            <v>OTROS ACTIVOS</v>
          </cell>
          <cell r="C474" t="str">
            <v>Demais Contas a Receber - CP</v>
          </cell>
        </row>
        <row r="475">
          <cell r="A475">
            <v>163100</v>
          </cell>
          <cell r="B475" t="str">
            <v>Diversos</v>
          </cell>
          <cell r="C475" t="str">
            <v>Demais Contas a Receber - CP</v>
          </cell>
        </row>
        <row r="476">
          <cell r="A476">
            <v>163101</v>
          </cell>
          <cell r="B476" t="str">
            <v>Diversos - Cte</v>
          </cell>
          <cell r="C476" t="str">
            <v>Demais Contas a Receber - CP</v>
          </cell>
        </row>
        <row r="477">
          <cell r="A477">
            <v>170000</v>
          </cell>
          <cell r="B477" t="str">
            <v>ACTIVO NO CORRIENTE</v>
          </cell>
          <cell r="C477" t="str">
            <v>Demais Contas a Receber - CP</v>
          </cell>
        </row>
        <row r="478">
          <cell r="A478">
            <v>171000</v>
          </cell>
          <cell r="B478" t="str">
            <v>OTROS CREDITOS</v>
          </cell>
          <cell r="C478" t="str">
            <v>Demais Contas a Receber - CP</v>
          </cell>
        </row>
        <row r="479">
          <cell r="A479">
            <v>171100</v>
          </cell>
          <cell r="B479" t="str">
            <v>Creditos Fiscales</v>
          </cell>
          <cell r="C479" t="str">
            <v>Tributos a Recuperar - LP</v>
          </cell>
        </row>
        <row r="480">
          <cell r="A480">
            <v>171101</v>
          </cell>
          <cell r="B480" t="str">
            <v>Activo por impuesto diferido</v>
          </cell>
          <cell r="C480" t="str">
            <v>Tributos a Recuperar - LP</v>
          </cell>
        </row>
        <row r="481">
          <cell r="A481">
            <v>171102</v>
          </cell>
          <cell r="B481" t="str">
            <v>ICMS sobre Ativo a Recuperar</v>
          </cell>
          <cell r="C481" t="str">
            <v>Tributos a Recuperar - LP</v>
          </cell>
        </row>
        <row r="482">
          <cell r="A482">
            <v>171103</v>
          </cell>
          <cell r="B482" t="str">
            <v>IRRF a Recuperar</v>
          </cell>
          <cell r="C482" t="str">
            <v>Tributos a Recuperar - LP</v>
          </cell>
        </row>
        <row r="483">
          <cell r="A483">
            <v>171104</v>
          </cell>
          <cell r="B483" t="str">
            <v>PIS a Recuperar</v>
          </cell>
          <cell r="C483" t="str">
            <v>Tributos a Recuperar - LP</v>
          </cell>
        </row>
        <row r="484">
          <cell r="A484">
            <v>171105</v>
          </cell>
          <cell r="B484" t="str">
            <v>COFINS  a Recuperar</v>
          </cell>
          <cell r="C484" t="str">
            <v>Tributos a Recuperar - LP</v>
          </cell>
        </row>
        <row r="485">
          <cell r="A485">
            <v>171200</v>
          </cell>
          <cell r="B485" t="str">
            <v>0Diversos</v>
          </cell>
          <cell r="C485" t="str">
            <v>Demais Contas a Receber - LP</v>
          </cell>
        </row>
        <row r="486">
          <cell r="A486">
            <v>171201</v>
          </cell>
          <cell r="B486" t="str">
            <v>Diversos</v>
          </cell>
          <cell r="C486" t="str">
            <v>Demais Contas a Receber - LP</v>
          </cell>
        </row>
        <row r="487">
          <cell r="A487">
            <v>171300</v>
          </cell>
          <cell r="B487" t="str">
            <v>0Depósitos Judiciais</v>
          </cell>
          <cell r="C487" t="str">
            <v>Depositos Judiciais</v>
          </cell>
        </row>
        <row r="488">
          <cell r="A488">
            <v>171301</v>
          </cell>
          <cell r="B488" t="str">
            <v>Ações Civeis</v>
          </cell>
          <cell r="C488" t="str">
            <v>Depositos Judiciais</v>
          </cell>
        </row>
        <row r="489">
          <cell r="A489">
            <v>171302</v>
          </cell>
          <cell r="B489" t="str">
            <v>Ações Trabalhistas</v>
          </cell>
          <cell r="C489" t="str">
            <v>Depositos Judiciais</v>
          </cell>
        </row>
        <row r="490">
          <cell r="A490">
            <v>171303</v>
          </cell>
          <cell r="B490" t="str">
            <v>Ações Tributárias</v>
          </cell>
          <cell r="C490" t="str">
            <v>Depositos Judiciais</v>
          </cell>
        </row>
        <row r="491">
          <cell r="A491">
            <v>171400</v>
          </cell>
          <cell r="B491" t="str">
            <v>0Provisões</v>
          </cell>
          <cell r="C491" t="str">
            <v>Tributos Diferidos - LP</v>
          </cell>
        </row>
        <row r="492">
          <cell r="A492">
            <v>171401</v>
          </cell>
          <cell r="B492" t="str">
            <v>Provisão para IR Diferido</v>
          </cell>
          <cell r="C492" t="str">
            <v>Tributos Diferidos - LP</v>
          </cell>
        </row>
        <row r="493">
          <cell r="A493">
            <v>171402</v>
          </cell>
          <cell r="B493" t="str">
            <v>Provisão para CSLL Diferida</v>
          </cell>
          <cell r="C493" t="str">
            <v>Tributos Diferidos - LP</v>
          </cell>
        </row>
        <row r="494">
          <cell r="A494">
            <v>171500</v>
          </cell>
          <cell r="B494" t="str">
            <v>0Empréstimos</v>
          </cell>
          <cell r="C494" t="str">
            <v>Empréstimos a Parceiros - LP</v>
          </cell>
        </row>
        <row r="495">
          <cell r="A495">
            <v>171501</v>
          </cell>
          <cell r="B495" t="str">
            <v>Empréstimos a Parceiros</v>
          </cell>
          <cell r="C495" t="str">
            <v>Empréstimos a Parceiros - LP</v>
          </cell>
        </row>
        <row r="496">
          <cell r="A496">
            <v>172000</v>
          </cell>
          <cell r="B496" t="str">
            <v>0BIENES DE CAMBIO</v>
          </cell>
          <cell r="C496" t="str">
            <v>Estoques  - LP</v>
          </cell>
        </row>
        <row r="497">
          <cell r="A497">
            <v>172100</v>
          </cell>
          <cell r="B497" t="str">
            <v>Haciendas de cría</v>
          </cell>
          <cell r="C497" t="str">
            <v>Estoques  - LP</v>
          </cell>
        </row>
        <row r="498">
          <cell r="A498">
            <v>172101</v>
          </cell>
          <cell r="B498" t="str">
            <v>Haciendas de cría</v>
          </cell>
          <cell r="C498" t="str">
            <v>Estoques  - LP</v>
          </cell>
        </row>
        <row r="499">
          <cell r="A499">
            <v>172200</v>
          </cell>
          <cell r="B499" t="str">
            <v>Haciendas de tambo</v>
          </cell>
          <cell r="C499" t="str">
            <v>Estoques  - LP</v>
          </cell>
        </row>
        <row r="500">
          <cell r="A500">
            <v>172201</v>
          </cell>
          <cell r="B500" t="str">
            <v>Haciendas de tambo</v>
          </cell>
          <cell r="C500" t="str">
            <v>Estoques  - LP</v>
          </cell>
        </row>
        <row r="501">
          <cell r="A501">
            <v>172300</v>
          </cell>
          <cell r="B501" t="str">
            <v>Haciendas yeguariza y Otras</v>
          </cell>
          <cell r="C501" t="str">
            <v>Estoques  - LP</v>
          </cell>
        </row>
        <row r="502">
          <cell r="A502">
            <v>172301</v>
          </cell>
          <cell r="B502" t="str">
            <v>Haciendas yeguariza y Otras</v>
          </cell>
          <cell r="C502" t="str">
            <v>Estoques  - LP</v>
          </cell>
        </row>
        <row r="503">
          <cell r="A503">
            <v>172400</v>
          </cell>
          <cell r="B503" t="str">
            <v>Hacienda Vacuna</v>
          </cell>
          <cell r="C503" t="str">
            <v>Estoques  - LP</v>
          </cell>
        </row>
        <row r="504">
          <cell r="A504">
            <v>172401</v>
          </cell>
          <cell r="B504" t="str">
            <v>Hacienda Vacuna - No Cte</v>
          </cell>
          <cell r="C504" t="str">
            <v>Estoques  - LP</v>
          </cell>
        </row>
        <row r="505">
          <cell r="A505">
            <v>172500</v>
          </cell>
          <cell r="B505" t="str">
            <v>Inventario Regularizadora - No Cte</v>
          </cell>
          <cell r="C505" t="str">
            <v>Estoques  - LP</v>
          </cell>
        </row>
        <row r="506">
          <cell r="A506">
            <v>172501</v>
          </cell>
          <cell r="B506" t="str">
            <v>Inventario en Terceros - No Cte</v>
          </cell>
          <cell r="C506" t="str">
            <v>Estoques  - LP</v>
          </cell>
        </row>
        <row r="507">
          <cell r="A507">
            <v>172502</v>
          </cell>
          <cell r="B507" t="str">
            <v>Inventario de Terceros - No Cte</v>
          </cell>
          <cell r="C507" t="str">
            <v>Estoques  - LP</v>
          </cell>
        </row>
        <row r="508">
          <cell r="A508">
            <v>172503</v>
          </cell>
          <cell r="B508" t="str">
            <v>Regularizadora Inventario de Terceros - No Cte</v>
          </cell>
          <cell r="C508" t="str">
            <v>Estoques  - LP</v>
          </cell>
        </row>
        <row r="509">
          <cell r="A509">
            <v>173000</v>
          </cell>
          <cell r="B509" t="str">
            <v>0OTROS ACTIVOS</v>
          </cell>
          <cell r="C509" t="str">
            <v>Demais Contas a Receber - LP</v>
          </cell>
        </row>
        <row r="510">
          <cell r="A510">
            <v>173100</v>
          </cell>
          <cell r="B510" t="str">
            <v>Diversos</v>
          </cell>
          <cell r="C510" t="str">
            <v>Demais Contas a Receber - LP</v>
          </cell>
        </row>
        <row r="511">
          <cell r="A511">
            <v>173101</v>
          </cell>
          <cell r="B511" t="str">
            <v>Outros Investimentos</v>
          </cell>
          <cell r="C511" t="str">
            <v>Demais Contas a Receber - LP</v>
          </cell>
        </row>
        <row r="512">
          <cell r="A512">
            <v>174000</v>
          </cell>
          <cell r="B512" t="str">
            <v>0OPERACIONES INTERCOMPANY</v>
          </cell>
          <cell r="C512" t="str">
            <v>Partes Relacionadas - ALP</v>
          </cell>
        </row>
        <row r="513">
          <cell r="A513">
            <v>174100</v>
          </cell>
          <cell r="B513" t="str">
            <v>OPERACIONES INTERCOMPANY EN MONEDA LOCAL</v>
          </cell>
          <cell r="C513" t="str">
            <v>Partes Relacionadas - ALP</v>
          </cell>
        </row>
        <row r="514">
          <cell r="A514">
            <v>174101</v>
          </cell>
          <cell r="B514" t="str">
            <v>La Agraria</v>
          </cell>
          <cell r="C514" t="str">
            <v>Partes Relacionadas - ALP</v>
          </cell>
        </row>
        <row r="515">
          <cell r="A515">
            <v>174102</v>
          </cell>
          <cell r="B515" t="str">
            <v>La Lácteo</v>
          </cell>
          <cell r="C515" t="str">
            <v>Partes Relacionadas - ALP</v>
          </cell>
        </row>
        <row r="516">
          <cell r="A516">
            <v>174103</v>
          </cell>
          <cell r="B516" t="str">
            <v>Pilaga</v>
          </cell>
          <cell r="C516" t="str">
            <v>Partes Relacionadas - ALP</v>
          </cell>
        </row>
        <row r="517">
          <cell r="A517">
            <v>174104</v>
          </cell>
          <cell r="B517" t="str">
            <v>Bañado del Salado S.A.</v>
          </cell>
          <cell r="C517" t="str">
            <v>Partes Relacionadas - ALP</v>
          </cell>
        </row>
        <row r="518">
          <cell r="A518">
            <v>174105</v>
          </cell>
          <cell r="B518" t="str">
            <v>Cavok SA</v>
          </cell>
          <cell r="C518" t="str">
            <v>Partes Relacionadas - ALP</v>
          </cell>
        </row>
        <row r="519">
          <cell r="A519">
            <v>174106</v>
          </cell>
          <cell r="B519" t="str">
            <v>Establecimientos El Orden SA</v>
          </cell>
          <cell r="C519" t="str">
            <v>Partes Relacionadas - ALP</v>
          </cell>
        </row>
        <row r="520">
          <cell r="A520">
            <v>174107</v>
          </cell>
          <cell r="B520" t="str">
            <v>La Paz</v>
          </cell>
          <cell r="C520" t="str">
            <v>Partes Relacionadas - ALP</v>
          </cell>
        </row>
        <row r="521">
          <cell r="A521">
            <v>174108</v>
          </cell>
          <cell r="B521" t="str">
            <v>San Jose</v>
          </cell>
          <cell r="C521" t="str">
            <v>Partes Relacionadas - ALP</v>
          </cell>
        </row>
        <row r="522">
          <cell r="A522">
            <v>174109</v>
          </cell>
          <cell r="B522" t="str">
            <v>Santa Regina</v>
          </cell>
          <cell r="C522" t="str">
            <v>Partes Relacionadas - ALP</v>
          </cell>
        </row>
        <row r="523">
          <cell r="A523">
            <v>174110</v>
          </cell>
          <cell r="B523" t="str">
            <v>UMA</v>
          </cell>
          <cell r="C523" t="str">
            <v>Partes Relacionadas - ALP</v>
          </cell>
        </row>
        <row r="524">
          <cell r="A524">
            <v>174111</v>
          </cell>
          <cell r="B524" t="str">
            <v>Angélica</v>
          </cell>
          <cell r="C524" t="str">
            <v>Partes Relacionadas - ALP</v>
          </cell>
        </row>
        <row r="525">
          <cell r="A525">
            <v>174112</v>
          </cell>
          <cell r="B525" t="str">
            <v>Amandina</v>
          </cell>
          <cell r="C525" t="str">
            <v>Partes Relacionadas - ALP</v>
          </cell>
        </row>
        <row r="526">
          <cell r="A526">
            <v>174113</v>
          </cell>
          <cell r="B526" t="str">
            <v>Ivinhema</v>
          </cell>
          <cell r="C526" t="str">
            <v>Partes Relacionadas - ALP</v>
          </cell>
        </row>
        <row r="527">
          <cell r="A527">
            <v>174114</v>
          </cell>
          <cell r="B527" t="str">
            <v>Adecoagro</v>
          </cell>
          <cell r="C527" t="str">
            <v>Partes Relacionadas - ALP</v>
          </cell>
        </row>
        <row r="528">
          <cell r="A528">
            <v>174115</v>
          </cell>
          <cell r="B528" t="str">
            <v>Mimoso</v>
          </cell>
          <cell r="C528" t="str">
            <v>Partes Relacionadas - ALP</v>
          </cell>
        </row>
        <row r="529">
          <cell r="A529">
            <v>174116</v>
          </cell>
          <cell r="B529" t="str">
            <v>Alfenas</v>
          </cell>
          <cell r="C529" t="str">
            <v>Partes Relacionadas - ALP</v>
          </cell>
        </row>
        <row r="530">
          <cell r="A530">
            <v>174117</v>
          </cell>
          <cell r="B530" t="str">
            <v>Bergen</v>
          </cell>
          <cell r="C530" t="str">
            <v>Partes Relacionadas - ALP</v>
          </cell>
        </row>
        <row r="531">
          <cell r="A531">
            <v>174118</v>
          </cell>
          <cell r="B531" t="str">
            <v>Adeco Participações</v>
          </cell>
          <cell r="C531" t="str">
            <v>Partes Relacionadas - ALP</v>
          </cell>
        </row>
        <row r="532">
          <cell r="A532">
            <v>174119</v>
          </cell>
          <cell r="B532" t="str">
            <v>Adecoagro Uruguay</v>
          </cell>
          <cell r="C532" t="str">
            <v>Partes Relacionadas - ALP</v>
          </cell>
        </row>
        <row r="533">
          <cell r="A533">
            <v>174120</v>
          </cell>
          <cell r="B533" t="str">
            <v>Kelizer</v>
          </cell>
          <cell r="C533" t="str">
            <v>Partes Relacionadas - ALP</v>
          </cell>
        </row>
        <row r="534">
          <cell r="A534">
            <v>174200</v>
          </cell>
          <cell r="B534" t="str">
            <v>OPERACIONES INTERCOMPANY EN MONEDA EXTRANJERA</v>
          </cell>
          <cell r="C534" t="str">
            <v>Partes Relacionadas - ALP</v>
          </cell>
        </row>
        <row r="535">
          <cell r="A535">
            <v>174201</v>
          </cell>
          <cell r="B535" t="str">
            <v>La Agraria</v>
          </cell>
          <cell r="C535" t="str">
            <v>Partes Relacionadas - ALP</v>
          </cell>
        </row>
        <row r="536">
          <cell r="A536">
            <v>174202</v>
          </cell>
          <cell r="B536" t="str">
            <v>La Lácteo</v>
          </cell>
          <cell r="C536" t="str">
            <v>Partes Relacionadas - ALP</v>
          </cell>
        </row>
        <row r="537">
          <cell r="A537">
            <v>174203</v>
          </cell>
          <cell r="B537" t="str">
            <v>Pilaga</v>
          </cell>
          <cell r="C537" t="str">
            <v>Partes Relacionadas - ALP</v>
          </cell>
        </row>
        <row r="538">
          <cell r="A538">
            <v>174204</v>
          </cell>
          <cell r="B538" t="str">
            <v>Bañado del Salado S.A.</v>
          </cell>
          <cell r="C538" t="str">
            <v>Partes Relacionadas - ALP</v>
          </cell>
        </row>
        <row r="539">
          <cell r="A539">
            <v>174205</v>
          </cell>
          <cell r="B539" t="str">
            <v>Cavok SA</v>
          </cell>
          <cell r="C539" t="str">
            <v>Partes Relacionadas - ALP</v>
          </cell>
        </row>
        <row r="540">
          <cell r="A540">
            <v>174206</v>
          </cell>
          <cell r="B540" t="str">
            <v>Establecimientos El Orden SA</v>
          </cell>
          <cell r="C540" t="str">
            <v>Partes Relacionadas - ALP</v>
          </cell>
        </row>
        <row r="541">
          <cell r="A541">
            <v>174207</v>
          </cell>
          <cell r="B541" t="str">
            <v>La Paz</v>
          </cell>
          <cell r="C541" t="str">
            <v>Partes Relacionadas - ALP</v>
          </cell>
        </row>
        <row r="542">
          <cell r="A542">
            <v>174208</v>
          </cell>
          <cell r="B542" t="str">
            <v>San Jose</v>
          </cell>
          <cell r="C542" t="str">
            <v>Partes Relacionadas - ALP</v>
          </cell>
        </row>
        <row r="543">
          <cell r="A543">
            <v>174209</v>
          </cell>
          <cell r="B543" t="str">
            <v>Santa Regina</v>
          </cell>
          <cell r="C543" t="str">
            <v>Partes Relacionadas - ALP</v>
          </cell>
        </row>
        <row r="544">
          <cell r="A544">
            <v>174210</v>
          </cell>
          <cell r="B544" t="str">
            <v>UMA</v>
          </cell>
          <cell r="C544" t="str">
            <v>Partes Relacionadas - ALP</v>
          </cell>
        </row>
        <row r="545">
          <cell r="A545">
            <v>174211</v>
          </cell>
          <cell r="B545" t="str">
            <v>Angélica</v>
          </cell>
          <cell r="C545" t="str">
            <v>Partes Relacionadas - ALP</v>
          </cell>
        </row>
        <row r="546">
          <cell r="A546">
            <v>174212</v>
          </cell>
          <cell r="B546" t="str">
            <v>Amandina</v>
          </cell>
          <cell r="C546" t="str">
            <v>Partes Relacionadas - ALP</v>
          </cell>
        </row>
        <row r="547">
          <cell r="A547">
            <v>174213</v>
          </cell>
          <cell r="B547" t="str">
            <v>Ivinhema</v>
          </cell>
          <cell r="C547" t="str">
            <v>Partes Relacionadas - ALP</v>
          </cell>
        </row>
        <row r="548">
          <cell r="A548">
            <v>174214</v>
          </cell>
          <cell r="B548" t="str">
            <v>Adecoagro</v>
          </cell>
          <cell r="C548" t="str">
            <v>Partes Relacionadas - ALP</v>
          </cell>
        </row>
        <row r="549">
          <cell r="A549">
            <v>174215</v>
          </cell>
          <cell r="B549" t="str">
            <v>Mimoso</v>
          </cell>
          <cell r="C549" t="str">
            <v>Partes Relacionadas - ALP</v>
          </cell>
        </row>
        <row r="550">
          <cell r="A550">
            <v>174216</v>
          </cell>
          <cell r="B550" t="str">
            <v>Alfenas</v>
          </cell>
          <cell r="C550" t="str">
            <v>Partes Relacionadas - ALP</v>
          </cell>
        </row>
        <row r="551">
          <cell r="A551">
            <v>174217</v>
          </cell>
          <cell r="B551" t="str">
            <v>Bergen</v>
          </cell>
          <cell r="C551" t="str">
            <v>Partes Relacionadas - ALP</v>
          </cell>
        </row>
        <row r="552">
          <cell r="A552">
            <v>174218</v>
          </cell>
          <cell r="B552" t="str">
            <v>Adeco Participações</v>
          </cell>
          <cell r="C552" t="str">
            <v>Partes Relacionadas - ALP</v>
          </cell>
        </row>
        <row r="553">
          <cell r="A553">
            <v>174219</v>
          </cell>
          <cell r="B553" t="str">
            <v>Adecoagro Uruguay</v>
          </cell>
          <cell r="C553" t="str">
            <v>Partes Relacionadas - ALP</v>
          </cell>
        </row>
        <row r="554">
          <cell r="A554">
            <v>174220</v>
          </cell>
          <cell r="B554" t="str">
            <v>Kelizer</v>
          </cell>
          <cell r="C554" t="str">
            <v>Partes Relacionadas - ALP</v>
          </cell>
        </row>
        <row r="555">
          <cell r="A555">
            <v>175000</v>
          </cell>
          <cell r="B555" t="str">
            <v>0DESPESAS ANTECIPADAS A APROPRIAR</v>
          </cell>
          <cell r="C555" t="str">
            <v>Demais Contas a Receber - LP</v>
          </cell>
        </row>
        <row r="556">
          <cell r="A556">
            <v>175100</v>
          </cell>
          <cell r="B556" t="str">
            <v>Encargos Financeiros Diferidos</v>
          </cell>
          <cell r="C556" t="str">
            <v>Demais Contas a Receber - LP</v>
          </cell>
        </row>
        <row r="557">
          <cell r="A557">
            <v>175101</v>
          </cell>
          <cell r="B557" t="str">
            <v>Encargos Financeiros</v>
          </cell>
          <cell r="C557" t="str">
            <v>Demais Contas a Receber - LP</v>
          </cell>
        </row>
        <row r="558">
          <cell r="A558">
            <v>176000</v>
          </cell>
          <cell r="B558" t="str">
            <v>0PARTICIPACIONES PERMANENTES EN SOC</v>
          </cell>
          <cell r="C558" t="str">
            <v>Investimentos</v>
          </cell>
        </row>
        <row r="559">
          <cell r="A559">
            <v>176100</v>
          </cell>
          <cell r="B559" t="str">
            <v>Participaciones en sociedades</v>
          </cell>
          <cell r="C559" t="str">
            <v>Investimentos</v>
          </cell>
        </row>
        <row r="560">
          <cell r="A560">
            <v>176101</v>
          </cell>
          <cell r="B560" t="str">
            <v>Investimentos em Outras Sociedades</v>
          </cell>
          <cell r="C560" t="str">
            <v>Investimentos</v>
          </cell>
        </row>
        <row r="561">
          <cell r="A561">
            <v>176200</v>
          </cell>
          <cell r="B561" t="str">
            <v>Investimento em Grupo</v>
          </cell>
          <cell r="C561" t="str">
            <v>Investimentos</v>
          </cell>
        </row>
        <row r="562">
          <cell r="A562">
            <v>176201</v>
          </cell>
          <cell r="B562" t="str">
            <v>Investimento UMA</v>
          </cell>
          <cell r="C562" t="str">
            <v>Investimentos</v>
          </cell>
        </row>
        <row r="563">
          <cell r="A563">
            <v>176202</v>
          </cell>
          <cell r="B563" t="str">
            <v>Investimento Angélica</v>
          </cell>
          <cell r="C563" t="str">
            <v>Investimentos</v>
          </cell>
        </row>
        <row r="564">
          <cell r="A564">
            <v>176203</v>
          </cell>
          <cell r="B564" t="str">
            <v>Investimento Amandina</v>
          </cell>
          <cell r="C564" t="str">
            <v>Investimentos</v>
          </cell>
        </row>
        <row r="565">
          <cell r="A565">
            <v>176204</v>
          </cell>
          <cell r="B565" t="str">
            <v>Investimento Ivinhema</v>
          </cell>
          <cell r="C565" t="str">
            <v>Investimentos</v>
          </cell>
        </row>
        <row r="566">
          <cell r="A566">
            <v>176205</v>
          </cell>
          <cell r="B566" t="str">
            <v>Investimento Adecoagro</v>
          </cell>
          <cell r="C566" t="str">
            <v>Investimentos</v>
          </cell>
        </row>
        <row r="567">
          <cell r="A567">
            <v>176206</v>
          </cell>
          <cell r="B567" t="str">
            <v>Investimento Mimoso</v>
          </cell>
          <cell r="C567" t="str">
            <v>Investimentos</v>
          </cell>
        </row>
        <row r="568">
          <cell r="A568">
            <v>176207</v>
          </cell>
          <cell r="B568" t="str">
            <v>Investimento Alfenas</v>
          </cell>
          <cell r="C568" t="str">
            <v>Investimentos</v>
          </cell>
        </row>
        <row r="569">
          <cell r="A569">
            <v>176208</v>
          </cell>
          <cell r="B569" t="str">
            <v>Investimento Bergen</v>
          </cell>
          <cell r="C569" t="str">
            <v>Investimentos</v>
          </cell>
        </row>
        <row r="570">
          <cell r="A570">
            <v>176209</v>
          </cell>
          <cell r="B570" t="str">
            <v>Investimento Adeco Participações</v>
          </cell>
          <cell r="C570" t="str">
            <v>Investimentos</v>
          </cell>
        </row>
        <row r="571">
          <cell r="A571">
            <v>176300</v>
          </cell>
          <cell r="B571" t="str">
            <v>Ágio para Amortização</v>
          </cell>
          <cell r="C571" t="str">
            <v>Investimentos</v>
          </cell>
        </row>
        <row r="572">
          <cell r="A572">
            <v>176301</v>
          </cell>
          <cell r="B572" t="str">
            <v>Ágio UMA</v>
          </cell>
          <cell r="C572" t="str">
            <v>Investimentos</v>
          </cell>
        </row>
        <row r="573">
          <cell r="A573">
            <v>176302</v>
          </cell>
          <cell r="B573" t="str">
            <v>Ágio Angélica</v>
          </cell>
          <cell r="C573" t="str">
            <v>Investimentos</v>
          </cell>
        </row>
        <row r="574">
          <cell r="A574">
            <v>176303</v>
          </cell>
          <cell r="B574" t="str">
            <v>Ágio Amandina</v>
          </cell>
          <cell r="C574" t="str">
            <v>Investimentos</v>
          </cell>
        </row>
        <row r="575">
          <cell r="A575">
            <v>176304</v>
          </cell>
          <cell r="B575" t="str">
            <v>Ágio Ivinhema</v>
          </cell>
          <cell r="C575" t="str">
            <v>Investimentos</v>
          </cell>
        </row>
        <row r="576">
          <cell r="A576">
            <v>176305</v>
          </cell>
          <cell r="B576" t="str">
            <v>Ágio Adecoagro</v>
          </cell>
          <cell r="C576" t="str">
            <v>Investimentos</v>
          </cell>
        </row>
        <row r="577">
          <cell r="A577">
            <v>176306</v>
          </cell>
          <cell r="B577" t="str">
            <v>Ágio Mimoso</v>
          </cell>
          <cell r="C577" t="str">
            <v>Investimentos</v>
          </cell>
        </row>
        <row r="578">
          <cell r="A578">
            <v>176307</v>
          </cell>
          <cell r="B578" t="str">
            <v>Ágio Alfenas</v>
          </cell>
          <cell r="C578" t="str">
            <v>Investimentos</v>
          </cell>
        </row>
        <row r="579">
          <cell r="A579">
            <v>176308</v>
          </cell>
          <cell r="B579" t="str">
            <v>Ágio Bergen</v>
          </cell>
          <cell r="C579" t="str">
            <v>Investimentos</v>
          </cell>
        </row>
        <row r="580">
          <cell r="A580">
            <v>176309</v>
          </cell>
          <cell r="B580" t="str">
            <v>Ágio Adeco Participações</v>
          </cell>
          <cell r="C580" t="str">
            <v>Investimentos</v>
          </cell>
        </row>
        <row r="581">
          <cell r="A581">
            <v>176400</v>
          </cell>
          <cell r="B581" t="str">
            <v>Agio - Amortização Acumulada</v>
          </cell>
          <cell r="C581" t="str">
            <v>Investimentos</v>
          </cell>
        </row>
        <row r="582">
          <cell r="A582">
            <v>176401</v>
          </cell>
          <cell r="B582" t="str">
            <v>Amortização de Ágio UMA</v>
          </cell>
          <cell r="C582" t="str">
            <v>Investimentos</v>
          </cell>
        </row>
        <row r="583">
          <cell r="A583">
            <v>176402</v>
          </cell>
          <cell r="B583" t="str">
            <v>Amortização de Ágio Angélica</v>
          </cell>
          <cell r="C583" t="str">
            <v>Investimentos</v>
          </cell>
        </row>
        <row r="584">
          <cell r="A584">
            <v>176403</v>
          </cell>
          <cell r="B584" t="str">
            <v>Amortização de Ágio Amandina</v>
          </cell>
          <cell r="C584" t="str">
            <v>Investimentos</v>
          </cell>
        </row>
        <row r="585">
          <cell r="A585">
            <v>176404</v>
          </cell>
          <cell r="B585" t="str">
            <v>Amortização de Ágio Ivinhema</v>
          </cell>
          <cell r="C585" t="str">
            <v>Investimentos</v>
          </cell>
        </row>
        <row r="586">
          <cell r="A586">
            <v>176405</v>
          </cell>
          <cell r="B586" t="str">
            <v>Amortização de Ágio Adecoagro</v>
          </cell>
          <cell r="C586" t="str">
            <v>Investimentos</v>
          </cell>
        </row>
        <row r="587">
          <cell r="A587">
            <v>176406</v>
          </cell>
          <cell r="B587" t="str">
            <v>Amortização de Ágio Mimoso</v>
          </cell>
          <cell r="C587" t="str">
            <v>Investimentos</v>
          </cell>
        </row>
        <row r="588">
          <cell r="A588">
            <v>176407</v>
          </cell>
          <cell r="B588" t="str">
            <v>Amortização de Ágio Alfenas</v>
          </cell>
          <cell r="C588" t="str">
            <v>Investimentos</v>
          </cell>
        </row>
        <row r="589">
          <cell r="A589">
            <v>176408</v>
          </cell>
          <cell r="B589" t="str">
            <v>Amortização de Ágio Bergen</v>
          </cell>
          <cell r="C589" t="str">
            <v>Investimentos</v>
          </cell>
        </row>
        <row r="590">
          <cell r="A590">
            <v>176409</v>
          </cell>
          <cell r="B590" t="str">
            <v>Amortização de Ágio Adeco Participações</v>
          </cell>
          <cell r="C590" t="str">
            <v>Investimentos</v>
          </cell>
        </row>
        <row r="591">
          <cell r="A591">
            <v>177000</v>
          </cell>
          <cell r="B591" t="str">
            <v>0BIENES DE USO</v>
          </cell>
          <cell r="C591" t="str">
            <v xml:space="preserve">Imobilizado </v>
          </cell>
        </row>
        <row r="592">
          <cell r="A592">
            <v>177100</v>
          </cell>
          <cell r="B592" t="str">
            <v>Valores de origenValores de origen</v>
          </cell>
          <cell r="C592" t="str">
            <v>Imobilizado - Custo</v>
          </cell>
        </row>
        <row r="593">
          <cell r="A593">
            <v>177101</v>
          </cell>
          <cell r="B593" t="str">
            <v>V.O. Campos e Terrenos</v>
          </cell>
          <cell r="C593" t="str">
            <v>Imobilizado - Custo</v>
          </cell>
        </row>
        <row r="594">
          <cell r="A594">
            <v>177102</v>
          </cell>
          <cell r="B594" t="str">
            <v>V.O. Melhorias de Terrenos</v>
          </cell>
          <cell r="C594" t="str">
            <v>Imobilizado - Custo</v>
          </cell>
        </row>
        <row r="595">
          <cell r="A595">
            <v>177103</v>
          </cell>
          <cell r="B595" t="str">
            <v>V.O. Edificacoes</v>
          </cell>
          <cell r="C595" t="str">
            <v>Imobilizado - Custo</v>
          </cell>
        </row>
        <row r="596">
          <cell r="A596">
            <v>177104</v>
          </cell>
          <cell r="B596" t="str">
            <v>V.O. Benfeitorias</v>
          </cell>
          <cell r="C596" t="str">
            <v>Imobilizado - Custo</v>
          </cell>
        </row>
        <row r="597">
          <cell r="A597">
            <v>177105</v>
          </cell>
          <cell r="B597" t="str">
            <v>V.O. Casas e Vilas</v>
          </cell>
          <cell r="C597" t="str">
            <v>Imobilizado - Custo</v>
          </cell>
        </row>
        <row r="598">
          <cell r="A598">
            <v>177106</v>
          </cell>
          <cell r="B598" t="str">
            <v>V.O. Caminos</v>
          </cell>
          <cell r="C598" t="str">
            <v>Imobilizado - Custo</v>
          </cell>
        </row>
        <row r="599">
          <cell r="A599">
            <v>177107</v>
          </cell>
          <cell r="B599" t="str">
            <v>V.O. Instalacoes</v>
          </cell>
          <cell r="C599" t="str">
            <v>Imobilizado - Custo</v>
          </cell>
        </row>
        <row r="600">
          <cell r="A600">
            <v>177108</v>
          </cell>
          <cell r="B600" t="str">
            <v>V.O. Instalações de Água</v>
          </cell>
          <cell r="C600" t="str">
            <v>Imobilizado - Custo</v>
          </cell>
        </row>
        <row r="601">
          <cell r="A601">
            <v>177109</v>
          </cell>
          <cell r="B601" t="str">
            <v>V.O. Instalações Elétricas</v>
          </cell>
          <cell r="C601" t="str">
            <v>Imobilizado - Custo</v>
          </cell>
        </row>
        <row r="602">
          <cell r="A602">
            <v>177110</v>
          </cell>
          <cell r="B602" t="str">
            <v>V.O. Planta almacenadora</v>
          </cell>
          <cell r="C602" t="str">
            <v>Imobilizado - Custo</v>
          </cell>
        </row>
        <row r="603">
          <cell r="A603">
            <v>177111</v>
          </cell>
          <cell r="B603" t="str">
            <v>V.O. Mejoras No Depreciables</v>
          </cell>
          <cell r="C603" t="str">
            <v>Imobilizado - Custo</v>
          </cell>
        </row>
        <row r="604">
          <cell r="A604">
            <v>177112</v>
          </cell>
          <cell r="B604" t="str">
            <v>V.O. Maquina e Implementos</v>
          </cell>
          <cell r="C604" t="str">
            <v>Imobilizado - Custo</v>
          </cell>
        </row>
        <row r="605">
          <cell r="A605">
            <v>177113</v>
          </cell>
          <cell r="B605" t="str">
            <v>V.O. Instr. Fer. Apetrechos / Dif CM P/IPC</v>
          </cell>
          <cell r="C605" t="str">
            <v>Imobilizado - Custo</v>
          </cell>
        </row>
        <row r="606">
          <cell r="A606">
            <v>177114</v>
          </cell>
          <cell r="B606" t="str">
            <v>V.O. Tractores y Motores</v>
          </cell>
          <cell r="C606" t="str">
            <v>Imobilizado - Custo</v>
          </cell>
        </row>
        <row r="607">
          <cell r="A607">
            <v>177115</v>
          </cell>
          <cell r="B607" t="str">
            <v>V.O. Veiculos</v>
          </cell>
          <cell r="C607" t="str">
            <v>Imobilizado - Custo</v>
          </cell>
        </row>
        <row r="608">
          <cell r="A608">
            <v>177116</v>
          </cell>
          <cell r="B608" t="str">
            <v>V.O. Motocicleta</v>
          </cell>
          <cell r="C608" t="str">
            <v>Imobilizado - Custo</v>
          </cell>
        </row>
        <row r="609">
          <cell r="A609">
            <v>177117</v>
          </cell>
          <cell r="B609" t="str">
            <v>V.O. Moveis e Utensilios</v>
          </cell>
          <cell r="C609" t="str">
            <v>Imobilizado - Custo</v>
          </cell>
        </row>
        <row r="610">
          <cell r="A610">
            <v>177118</v>
          </cell>
          <cell r="B610" t="str">
            <v>V.O. Equipamentos de Informatica</v>
          </cell>
          <cell r="C610" t="str">
            <v>Imobilizado - Custo</v>
          </cell>
        </row>
        <row r="611">
          <cell r="A611">
            <v>177119</v>
          </cell>
          <cell r="B611" t="str">
            <v>V.O. Equipamentos de Comunicacao</v>
          </cell>
          <cell r="C611" t="str">
            <v>Imobilizado - Custo</v>
          </cell>
        </row>
        <row r="612">
          <cell r="A612">
            <v>177120</v>
          </cell>
          <cell r="B612" t="str">
            <v>V.O. Software</v>
          </cell>
          <cell r="C612" t="str">
            <v>Intangivel - custo</v>
          </cell>
        </row>
        <row r="613">
          <cell r="A613">
            <v>177121</v>
          </cell>
          <cell r="B613" t="str">
            <v>V.O. Marcas y Patentes</v>
          </cell>
          <cell r="C613" t="str">
            <v>Imobilizado - Custo</v>
          </cell>
        </row>
        <row r="614">
          <cell r="A614">
            <v>177122</v>
          </cell>
          <cell r="B614" t="str">
            <v>V.O. Reproductores</v>
          </cell>
          <cell r="C614" t="str">
            <v>Imobilizado - Custo</v>
          </cell>
        </row>
        <row r="615">
          <cell r="A615">
            <v>177123</v>
          </cell>
          <cell r="B615" t="str">
            <v>V.O. Arroceras y represas</v>
          </cell>
          <cell r="C615" t="str">
            <v>Imobilizado - Custo</v>
          </cell>
        </row>
        <row r="616">
          <cell r="A616">
            <v>177124</v>
          </cell>
          <cell r="B616" t="str">
            <v>V.O. Praderas Terminadas</v>
          </cell>
          <cell r="C616" t="str">
            <v>Imobilizado - Custo</v>
          </cell>
        </row>
        <row r="617">
          <cell r="A617">
            <v>177125</v>
          </cell>
          <cell r="B617" t="str">
            <v>V.O. Leasing</v>
          </cell>
          <cell r="C617" t="str">
            <v>Imobilizado - Custo</v>
          </cell>
        </row>
        <row r="618">
          <cell r="A618">
            <v>177126</v>
          </cell>
          <cell r="B618" t="str">
            <v>V.O. Campos y Terrenos Reval IFRS</v>
          </cell>
          <cell r="C618" t="str">
            <v>Imobilizado - Custo</v>
          </cell>
        </row>
        <row r="619">
          <cell r="A619">
            <v>177127</v>
          </cell>
          <cell r="B619" t="str">
            <v>V.O. Edificios Reval IFRS</v>
          </cell>
          <cell r="C619" t="str">
            <v>Imobilizado - Custo</v>
          </cell>
        </row>
        <row r="620">
          <cell r="A620">
            <v>177128</v>
          </cell>
          <cell r="B620" t="str">
            <v>V.O. Instalaciones Reval IFRS</v>
          </cell>
          <cell r="C620" t="str">
            <v>Imobilizado - Custo</v>
          </cell>
        </row>
        <row r="621">
          <cell r="A621">
            <v>177129</v>
          </cell>
          <cell r="B621" t="str">
            <v>V.O. Maquinaris e Implementos Reval IFRS</v>
          </cell>
          <cell r="C621" t="str">
            <v>Imobilizado - Custo</v>
          </cell>
        </row>
        <row r="622">
          <cell r="A622">
            <v>177200</v>
          </cell>
          <cell r="B622" t="str">
            <v>Cuenta puente Valor de origen</v>
          </cell>
          <cell r="C622" t="str">
            <v>Imobilizado - Custo</v>
          </cell>
        </row>
        <row r="623">
          <cell r="A623">
            <v>177201</v>
          </cell>
          <cell r="B623" t="str">
            <v>Cta Pte Campos y Terrenos</v>
          </cell>
          <cell r="C623" t="str">
            <v>Imobilizado - Custo</v>
          </cell>
        </row>
        <row r="624">
          <cell r="A624">
            <v>177202</v>
          </cell>
          <cell r="B624" t="str">
            <v>Cta Pte Terrenos Industria</v>
          </cell>
          <cell r="C624" t="str">
            <v>Imobilizado - Custo</v>
          </cell>
        </row>
        <row r="625">
          <cell r="A625">
            <v>177203</v>
          </cell>
          <cell r="B625" t="str">
            <v>Cta Pte Melhorias de Terrenos</v>
          </cell>
          <cell r="C625" t="str">
            <v>Imobilizado - Custo</v>
          </cell>
        </row>
        <row r="626">
          <cell r="A626">
            <v>177204</v>
          </cell>
          <cell r="B626" t="str">
            <v>Cta Pte Edificios y Construcciones</v>
          </cell>
          <cell r="C626" t="str">
            <v>Imobilizado - Custo</v>
          </cell>
        </row>
        <row r="627">
          <cell r="A627">
            <v>177205</v>
          </cell>
          <cell r="B627" t="str">
            <v>Cta Pte Edificios y Construcciones Industria</v>
          </cell>
          <cell r="C627" t="str">
            <v>Imobilizado - Custo</v>
          </cell>
        </row>
        <row r="628">
          <cell r="A628">
            <v>177206</v>
          </cell>
          <cell r="B628" t="str">
            <v>Cta Pte Benfeitorias</v>
          </cell>
          <cell r="C628" t="str">
            <v>Imobilizado - Custo</v>
          </cell>
        </row>
        <row r="629">
          <cell r="A629">
            <v>177207</v>
          </cell>
          <cell r="B629" t="str">
            <v>Cta Pte Casa y Villas</v>
          </cell>
          <cell r="C629" t="str">
            <v>Imobilizado - Custo</v>
          </cell>
        </row>
        <row r="630">
          <cell r="A630">
            <v>177208</v>
          </cell>
          <cell r="B630" t="str">
            <v>Cta Pte Construcciones de mampostería (Impositivo)</v>
          </cell>
          <cell r="C630" t="str">
            <v>Imobilizado - Custo</v>
          </cell>
        </row>
        <row r="631">
          <cell r="A631">
            <v>177209</v>
          </cell>
          <cell r="B631" t="str">
            <v>Cta Pte Caminos</v>
          </cell>
          <cell r="C631" t="str">
            <v>Imobilizado - Custo</v>
          </cell>
        </row>
        <row r="632">
          <cell r="A632">
            <v>177210</v>
          </cell>
          <cell r="B632" t="str">
            <v>Cta Pte Caminos Industria</v>
          </cell>
          <cell r="C632" t="str">
            <v>Imobilizado - Custo</v>
          </cell>
        </row>
        <row r="633">
          <cell r="A633">
            <v>177211</v>
          </cell>
          <cell r="B633" t="str">
            <v>Cta Pte Instalaciones</v>
          </cell>
          <cell r="C633" t="str">
            <v>Imobilizado - Custo</v>
          </cell>
        </row>
        <row r="634">
          <cell r="A634">
            <v>177212</v>
          </cell>
          <cell r="B634" t="str">
            <v>Cta Pte Instalaciones Industriales</v>
          </cell>
          <cell r="C634" t="str">
            <v>Imobilizado - Custo</v>
          </cell>
        </row>
        <row r="635">
          <cell r="A635">
            <v>177213</v>
          </cell>
          <cell r="B635" t="str">
            <v>Cta Pte Instalações de Água</v>
          </cell>
          <cell r="C635" t="str">
            <v>Imobilizado - Custo</v>
          </cell>
        </row>
        <row r="636">
          <cell r="A636">
            <v>177214</v>
          </cell>
          <cell r="B636" t="str">
            <v>Cta Pte Instalações Elétricas</v>
          </cell>
          <cell r="C636" t="str">
            <v>Imobilizado - Custo</v>
          </cell>
        </row>
        <row r="637">
          <cell r="A637">
            <v>177215</v>
          </cell>
          <cell r="B637" t="str">
            <v>Cta Pte Molinos y aguadas (impositivo)</v>
          </cell>
          <cell r="C637" t="str">
            <v>Imobilizado - Custo</v>
          </cell>
        </row>
        <row r="638">
          <cell r="A638">
            <v>177216</v>
          </cell>
          <cell r="B638" t="str">
            <v>Cta Pte Alambrados (impositivo)</v>
          </cell>
          <cell r="C638" t="str">
            <v>Imobilizado - Custo</v>
          </cell>
        </row>
        <row r="639">
          <cell r="A639">
            <v>177217</v>
          </cell>
          <cell r="B639" t="str">
            <v>Cta Pte Planta almacenadora</v>
          </cell>
          <cell r="C639" t="str">
            <v>Imobilizado - Custo</v>
          </cell>
        </row>
        <row r="640">
          <cell r="A640">
            <v>177218</v>
          </cell>
          <cell r="B640" t="str">
            <v>Cta Pte Mejoras No Depreciables</v>
          </cell>
          <cell r="C640" t="str">
            <v>Imobilizado - Custo</v>
          </cell>
        </row>
        <row r="641">
          <cell r="A641">
            <v>177219</v>
          </cell>
          <cell r="B641" t="str">
            <v>Cta Pte Maquinarias e Implementos</v>
          </cell>
          <cell r="C641" t="str">
            <v>Imobilizado - Custo</v>
          </cell>
        </row>
        <row r="642">
          <cell r="A642">
            <v>177220</v>
          </cell>
          <cell r="B642" t="str">
            <v>Cta Pte Maquinarias e Implementos Industria</v>
          </cell>
          <cell r="C642" t="str">
            <v>Imobilizado - Custo</v>
          </cell>
        </row>
        <row r="643">
          <cell r="A643">
            <v>177221</v>
          </cell>
          <cell r="B643" t="str">
            <v>Cta Pte Instrumentos y herramientas</v>
          </cell>
          <cell r="C643" t="str">
            <v>Imobilizado - Custo</v>
          </cell>
        </row>
        <row r="644">
          <cell r="A644">
            <v>177222</v>
          </cell>
          <cell r="B644" t="str">
            <v>Cta Pte Tractores y Motores</v>
          </cell>
          <cell r="C644" t="str">
            <v>Imobilizado - Custo</v>
          </cell>
        </row>
        <row r="645">
          <cell r="A645">
            <v>177223</v>
          </cell>
          <cell r="B645" t="str">
            <v>Cta Pte Rodados</v>
          </cell>
          <cell r="C645" t="str">
            <v>Imobilizado - Custo</v>
          </cell>
        </row>
        <row r="646">
          <cell r="A646">
            <v>177224</v>
          </cell>
          <cell r="B646" t="str">
            <v>Cta Pte Rodados Industria</v>
          </cell>
          <cell r="C646" t="str">
            <v>Imobilizado - Custo</v>
          </cell>
        </row>
        <row r="647">
          <cell r="A647">
            <v>177225</v>
          </cell>
          <cell r="B647" t="str">
            <v>Cta Pte Motocicleta</v>
          </cell>
          <cell r="C647" t="str">
            <v>Imobilizado - Custo</v>
          </cell>
        </row>
        <row r="648">
          <cell r="A648">
            <v>177226</v>
          </cell>
          <cell r="B648" t="str">
            <v>Cta Pte Moblajes y Muebles y Útiles</v>
          </cell>
          <cell r="C648" t="str">
            <v>Imobilizado - Custo</v>
          </cell>
        </row>
        <row r="649">
          <cell r="A649">
            <v>177227</v>
          </cell>
          <cell r="B649" t="str">
            <v>Cta Pte Moblajes y Muebles y Útiles Industria</v>
          </cell>
          <cell r="C649" t="str">
            <v>Imobilizado - Custo</v>
          </cell>
        </row>
        <row r="650">
          <cell r="A650">
            <v>177228</v>
          </cell>
          <cell r="B650" t="str">
            <v>Cta Pte Equipos de Computación</v>
          </cell>
          <cell r="C650" t="str">
            <v>Imobilizado - Custo</v>
          </cell>
        </row>
        <row r="651">
          <cell r="A651">
            <v>177229</v>
          </cell>
          <cell r="B651" t="str">
            <v>Cta Pte Equipos de Computación Industria</v>
          </cell>
          <cell r="C651" t="str">
            <v>Imobilizado - Custo</v>
          </cell>
        </row>
        <row r="652">
          <cell r="A652">
            <v>177230</v>
          </cell>
          <cell r="B652" t="str">
            <v>Cta Pte Equipos comunicación</v>
          </cell>
          <cell r="C652" t="str">
            <v>Imobilizado - Custo</v>
          </cell>
        </row>
        <row r="653">
          <cell r="A653">
            <v>177231</v>
          </cell>
          <cell r="B653" t="str">
            <v>Cta Pte Software</v>
          </cell>
          <cell r="C653" t="str">
            <v>Intangivel - custo</v>
          </cell>
        </row>
        <row r="654">
          <cell r="A654">
            <v>177232</v>
          </cell>
          <cell r="B654" t="str">
            <v>Cta Pte Software Industria</v>
          </cell>
          <cell r="C654" t="str">
            <v>Intangivel - custo</v>
          </cell>
        </row>
        <row r="655">
          <cell r="A655">
            <v>177233</v>
          </cell>
          <cell r="B655" t="str">
            <v>Cta Pte Marcas y Patentes</v>
          </cell>
          <cell r="C655" t="str">
            <v>Intangivel - custo</v>
          </cell>
        </row>
        <row r="656">
          <cell r="A656">
            <v>177234</v>
          </cell>
          <cell r="B656" t="str">
            <v>Cta Pte Reproductores</v>
          </cell>
          <cell r="C656" t="str">
            <v>Imobilizado - Custo</v>
          </cell>
        </row>
        <row r="657">
          <cell r="A657">
            <v>177235</v>
          </cell>
          <cell r="B657" t="str">
            <v>Cta Pte Arroceras y represas</v>
          </cell>
          <cell r="C657" t="str">
            <v>Imobilizado - Custo</v>
          </cell>
        </row>
        <row r="658">
          <cell r="A658">
            <v>177236</v>
          </cell>
          <cell r="B658" t="str">
            <v>Cta Pte Praderas Terminadas</v>
          </cell>
          <cell r="C658" t="str">
            <v>Imobilizado - Custo</v>
          </cell>
        </row>
        <row r="659">
          <cell r="A659">
            <v>177237</v>
          </cell>
          <cell r="B659" t="str">
            <v>Cta Pte Maquinarias e Implementos Agrícolas Br</v>
          </cell>
          <cell r="C659" t="str">
            <v>Imobilizado - Custo</v>
          </cell>
        </row>
        <row r="660">
          <cell r="A660">
            <v>177238</v>
          </cell>
          <cell r="B660" t="str">
            <v>sin uso</v>
          </cell>
          <cell r="C660" t="str">
            <v>Imobilizado - Custo</v>
          </cell>
        </row>
        <row r="661">
          <cell r="A661">
            <v>177239</v>
          </cell>
          <cell r="B661" t="str">
            <v>sin uso</v>
          </cell>
          <cell r="C661" t="str">
            <v>Imobilizado - Custo</v>
          </cell>
        </row>
        <row r="662">
          <cell r="A662">
            <v>177240</v>
          </cell>
          <cell r="B662" t="str">
            <v>sin uso</v>
          </cell>
          <cell r="C662" t="str">
            <v>Imobilizado - Custo</v>
          </cell>
        </row>
        <row r="663">
          <cell r="A663">
            <v>177241</v>
          </cell>
          <cell r="B663" t="str">
            <v>Cta Pte Silos</v>
          </cell>
          <cell r="C663" t="str">
            <v>Imobilizado - Custo</v>
          </cell>
        </row>
        <row r="664">
          <cell r="A664">
            <v>177400</v>
          </cell>
          <cell r="B664" t="str">
            <v>Amortizaciones acumuladas</v>
          </cell>
          <cell r="C664" t="str">
            <v>Imobilizado Depreciação</v>
          </cell>
        </row>
        <row r="665">
          <cell r="A665">
            <v>177402</v>
          </cell>
          <cell r="B665" t="str">
            <v>Amort. Acum. Melhorias de Terrenos</v>
          </cell>
          <cell r="C665" t="str">
            <v>Imobilizado Depreciação</v>
          </cell>
        </row>
        <row r="666">
          <cell r="A666">
            <v>177403</v>
          </cell>
          <cell r="B666" t="str">
            <v>Amort. Acum. Edificios</v>
          </cell>
          <cell r="C666" t="str">
            <v>Imobilizado Depreciação</v>
          </cell>
        </row>
        <row r="667">
          <cell r="A667">
            <v>177404</v>
          </cell>
          <cell r="B667" t="str">
            <v>Amort. Acum. Benfeitorias</v>
          </cell>
          <cell r="C667" t="str">
            <v>Imobilizado Depreciação</v>
          </cell>
        </row>
        <row r="668">
          <cell r="A668">
            <v>177405</v>
          </cell>
          <cell r="B668" t="str">
            <v>Amort. Acum. Casa y Villas</v>
          </cell>
          <cell r="C668" t="str">
            <v>Imobilizado Depreciação</v>
          </cell>
        </row>
        <row r="669">
          <cell r="A669">
            <v>177406</v>
          </cell>
          <cell r="B669" t="str">
            <v>Amort. Acum. Caminos</v>
          </cell>
          <cell r="C669" t="str">
            <v>Imobilizado Depreciação</v>
          </cell>
        </row>
        <row r="670">
          <cell r="A670">
            <v>177407</v>
          </cell>
          <cell r="B670" t="str">
            <v>Amort. Acum. Instalaciones</v>
          </cell>
          <cell r="C670" t="str">
            <v>Imobilizado Depreciação</v>
          </cell>
        </row>
        <row r="671">
          <cell r="A671">
            <v>177408</v>
          </cell>
          <cell r="B671" t="str">
            <v>Amort. Acum. Instalações de Água</v>
          </cell>
          <cell r="C671" t="str">
            <v>Imobilizado Depreciação</v>
          </cell>
        </row>
        <row r="672">
          <cell r="A672">
            <v>177409</v>
          </cell>
          <cell r="B672" t="str">
            <v>Amort. Acum. Instalações Elétricas</v>
          </cell>
          <cell r="C672" t="str">
            <v>Imobilizado Depreciação</v>
          </cell>
        </row>
        <row r="673">
          <cell r="A673">
            <v>177410</v>
          </cell>
          <cell r="B673" t="str">
            <v>Amort. Acum. Planta almacenadora</v>
          </cell>
          <cell r="C673" t="str">
            <v>Imobilizado Depreciação</v>
          </cell>
        </row>
        <row r="674">
          <cell r="A674">
            <v>177412</v>
          </cell>
          <cell r="B674" t="str">
            <v>Amort. Acum. Maquina e Implementos</v>
          </cell>
          <cell r="C674" t="str">
            <v>Imobilizado Depreciação</v>
          </cell>
        </row>
        <row r="675">
          <cell r="A675">
            <v>177413</v>
          </cell>
          <cell r="B675" t="str">
            <v>Amort. Acum. Instrumentos y herramientas</v>
          </cell>
          <cell r="C675" t="str">
            <v>Imobilizado Depreciação</v>
          </cell>
        </row>
        <row r="676">
          <cell r="A676">
            <v>177414</v>
          </cell>
          <cell r="B676" t="str">
            <v>Amort. Acum. Tractores y Motores</v>
          </cell>
          <cell r="C676" t="str">
            <v>Imobilizado Depreciação</v>
          </cell>
        </row>
        <row r="677">
          <cell r="A677">
            <v>177415</v>
          </cell>
          <cell r="B677" t="str">
            <v>Amort. Acum. Veiculos</v>
          </cell>
          <cell r="C677" t="str">
            <v>Imobilizado Depreciação</v>
          </cell>
        </row>
        <row r="678">
          <cell r="A678">
            <v>177416</v>
          </cell>
          <cell r="B678" t="str">
            <v>Amort. Acum. Motocicleta</v>
          </cell>
          <cell r="C678" t="str">
            <v>Imobilizado Depreciação</v>
          </cell>
        </row>
        <row r="679">
          <cell r="A679">
            <v>177417</v>
          </cell>
          <cell r="B679" t="str">
            <v>Amort. Acum. Moblajes y Muebles y Útiles</v>
          </cell>
          <cell r="C679" t="str">
            <v>Imobilizado Depreciação</v>
          </cell>
        </row>
        <row r="680">
          <cell r="A680">
            <v>177418</v>
          </cell>
          <cell r="B680" t="str">
            <v>Amort. Acum. Equipamentos de Informatica</v>
          </cell>
          <cell r="C680" t="str">
            <v>Imobilizado Depreciação</v>
          </cell>
        </row>
        <row r="681">
          <cell r="A681">
            <v>177419</v>
          </cell>
          <cell r="B681" t="str">
            <v>Amort. Acum. Equipamentos de Comunicacao</v>
          </cell>
          <cell r="C681" t="str">
            <v>Imobilizado Depreciação</v>
          </cell>
        </row>
        <row r="682">
          <cell r="A682">
            <v>177420</v>
          </cell>
          <cell r="B682" t="str">
            <v>Amort. Acum. Software</v>
          </cell>
          <cell r="C682" t="str">
            <v>Intangivel - exaustão</v>
          </cell>
        </row>
        <row r="683">
          <cell r="A683">
            <v>177421</v>
          </cell>
          <cell r="B683" t="str">
            <v>Amort. Acum. Marcas y Patentes</v>
          </cell>
          <cell r="C683" t="str">
            <v>Intangivel - exaustão</v>
          </cell>
        </row>
        <row r="684">
          <cell r="A684">
            <v>177422</v>
          </cell>
          <cell r="B684" t="str">
            <v>Amort. Acum. Reproductores</v>
          </cell>
          <cell r="C684" t="str">
            <v>Imobilizado Depreciação</v>
          </cell>
        </row>
        <row r="685">
          <cell r="A685">
            <v>177423</v>
          </cell>
          <cell r="B685" t="str">
            <v>Amort. Acum. Arroceras y represas</v>
          </cell>
          <cell r="C685" t="str">
            <v>Imobilizado Depreciação</v>
          </cell>
        </row>
        <row r="686">
          <cell r="A686">
            <v>177424</v>
          </cell>
          <cell r="B686" t="str">
            <v>Amort. Acum. Praderas Terminadas</v>
          </cell>
          <cell r="C686" t="str">
            <v>Imobilizado Depreciação</v>
          </cell>
        </row>
        <row r="687">
          <cell r="A687">
            <v>177425</v>
          </cell>
          <cell r="B687" t="str">
            <v>Amort. Acum. Campos y Terrenos Reval IFRS</v>
          </cell>
          <cell r="C687" t="str">
            <v>Imobilizado Depreciação</v>
          </cell>
        </row>
        <row r="688">
          <cell r="A688">
            <v>177426</v>
          </cell>
          <cell r="B688" t="str">
            <v>Amortizacion Acumulada Edificios Reval IFRS</v>
          </cell>
          <cell r="C688" t="str">
            <v>Imobilizado Depreciação</v>
          </cell>
        </row>
        <row r="689">
          <cell r="A689">
            <v>177427</v>
          </cell>
          <cell r="B689" t="str">
            <v>Amortizacion Acumulada Instalaciones Reval IFRS</v>
          </cell>
          <cell r="C689" t="str">
            <v>Imobilizado Depreciação</v>
          </cell>
        </row>
        <row r="690">
          <cell r="A690">
            <v>177428</v>
          </cell>
          <cell r="B690" t="str">
            <v>Amortizacion Acumulada Maquinarias e Implementos Reval IFRS</v>
          </cell>
          <cell r="C690" t="str">
            <v>Imobilizado Depreciação</v>
          </cell>
        </row>
        <row r="691">
          <cell r="A691">
            <v>177500</v>
          </cell>
          <cell r="B691" t="str">
            <v>Reavaliação de Bens</v>
          </cell>
          <cell r="C691" t="str">
            <v>Imobilizado - Custo</v>
          </cell>
        </row>
        <row r="692">
          <cell r="A692">
            <v>177501</v>
          </cell>
          <cell r="B692" t="str">
            <v>Melhorias de Terrenos REVAL</v>
          </cell>
          <cell r="C692" t="str">
            <v>Imobilizado - Custo</v>
          </cell>
        </row>
        <row r="693">
          <cell r="A693">
            <v>177502</v>
          </cell>
          <cell r="B693" t="str">
            <v>Terrenos REVAL</v>
          </cell>
          <cell r="C693" t="str">
            <v>Imobilizado - Custo</v>
          </cell>
        </row>
        <row r="694">
          <cell r="A694">
            <v>177503</v>
          </cell>
          <cell r="B694" t="str">
            <v>Edificios REVAL</v>
          </cell>
          <cell r="C694" t="str">
            <v>Imobilizado - Custo</v>
          </cell>
        </row>
        <row r="695">
          <cell r="A695">
            <v>177504</v>
          </cell>
          <cell r="B695" t="str">
            <v>Benfeitorias REVAL</v>
          </cell>
          <cell r="C695" t="str">
            <v>Imobilizado - Custo</v>
          </cell>
        </row>
        <row r="696">
          <cell r="A696">
            <v>177505</v>
          </cell>
          <cell r="B696" t="str">
            <v>Casa y Villas REVAL</v>
          </cell>
          <cell r="C696" t="str">
            <v>Imobilizado - Custo</v>
          </cell>
        </row>
        <row r="697">
          <cell r="A697">
            <v>177508</v>
          </cell>
          <cell r="B697" t="str">
            <v>Instalações de Água REVAL</v>
          </cell>
          <cell r="C697" t="str">
            <v>Imobilizado - Custo</v>
          </cell>
        </row>
        <row r="698">
          <cell r="A698">
            <v>177509</v>
          </cell>
          <cell r="B698" t="str">
            <v>Instalações Elétricas REVAL</v>
          </cell>
          <cell r="C698" t="str">
            <v>Imobilizado - Custo</v>
          </cell>
        </row>
        <row r="699">
          <cell r="A699">
            <v>177512</v>
          </cell>
          <cell r="B699" t="str">
            <v>Máquinas e Implementos REVAL</v>
          </cell>
          <cell r="C699" t="str">
            <v>Imobilizado - Custo</v>
          </cell>
        </row>
        <row r="700">
          <cell r="A700">
            <v>177513</v>
          </cell>
          <cell r="B700" t="str">
            <v>Instrumentos y herrmientas REVAL</v>
          </cell>
          <cell r="C700" t="str">
            <v>Imobilizado - Custo</v>
          </cell>
        </row>
        <row r="701">
          <cell r="A701">
            <v>177515</v>
          </cell>
          <cell r="B701" t="str">
            <v>Rodados REVAL</v>
          </cell>
          <cell r="C701" t="str">
            <v>Imobilizado - Custo</v>
          </cell>
        </row>
        <row r="702">
          <cell r="A702">
            <v>177517</v>
          </cell>
          <cell r="B702" t="str">
            <v>Muebles y Utensillos REVAL</v>
          </cell>
          <cell r="C702" t="str">
            <v>Imobilizado - Custo</v>
          </cell>
        </row>
        <row r="703">
          <cell r="A703">
            <v>177518</v>
          </cell>
          <cell r="B703" t="str">
            <v>Equipamentos de Informática REVAL</v>
          </cell>
          <cell r="C703" t="str">
            <v>Imobilizado - Custo</v>
          </cell>
        </row>
        <row r="704">
          <cell r="A704">
            <v>177519</v>
          </cell>
          <cell r="B704" t="str">
            <v>Equipos comunicación REVAL</v>
          </cell>
          <cell r="C704" t="str">
            <v>Imobilizado - Custo</v>
          </cell>
        </row>
        <row r="705">
          <cell r="A705">
            <v>177520</v>
          </cell>
          <cell r="B705" t="str">
            <v>Software REVAL</v>
          </cell>
          <cell r="C705" t="str">
            <v>Intangivel - custo</v>
          </cell>
        </row>
        <row r="706">
          <cell r="A706">
            <v>177600</v>
          </cell>
          <cell r="B706" t="str">
            <v>Depreciação Reavaliação</v>
          </cell>
          <cell r="C706" t="str">
            <v>Imobilizado Depreciação</v>
          </cell>
        </row>
        <row r="707">
          <cell r="A707">
            <v>177601</v>
          </cell>
          <cell r="B707" t="str">
            <v>Melhorias de Terrenos  Depreciacion REVAL</v>
          </cell>
          <cell r="C707" t="str">
            <v>Imobilizado Depreciação</v>
          </cell>
        </row>
        <row r="708">
          <cell r="A708">
            <v>177602</v>
          </cell>
          <cell r="B708" t="str">
            <v>Campos y Terrenos Depreciacion REVAL</v>
          </cell>
          <cell r="C708" t="str">
            <v>Imobilizado Depreciação</v>
          </cell>
        </row>
        <row r="709">
          <cell r="A709">
            <v>177603</v>
          </cell>
          <cell r="B709" t="str">
            <v>Edificios Depreciacion REVAL</v>
          </cell>
          <cell r="C709" t="str">
            <v>Imobilizado Depreciação</v>
          </cell>
        </row>
        <row r="710">
          <cell r="A710">
            <v>177604</v>
          </cell>
          <cell r="B710" t="str">
            <v>Benfeitorias  Depreciacion REVAL</v>
          </cell>
          <cell r="C710" t="str">
            <v>Imobilizado Depreciação</v>
          </cell>
        </row>
        <row r="711">
          <cell r="A711">
            <v>177605</v>
          </cell>
          <cell r="B711" t="str">
            <v>Casa y Villas  Depreciacion REVAL</v>
          </cell>
          <cell r="C711" t="str">
            <v>Imobilizado Depreciação</v>
          </cell>
        </row>
        <row r="712">
          <cell r="A712">
            <v>177608</v>
          </cell>
          <cell r="B712" t="str">
            <v>Instalações de Água  Depreciacion REVAL</v>
          </cell>
          <cell r="C712" t="str">
            <v>Imobilizado Depreciação</v>
          </cell>
        </row>
        <row r="713">
          <cell r="A713">
            <v>177609</v>
          </cell>
          <cell r="B713" t="str">
            <v>Instalações Elétricas  Depreciacion REVAL</v>
          </cell>
          <cell r="C713" t="str">
            <v>Imobilizado Depreciação</v>
          </cell>
        </row>
        <row r="714">
          <cell r="A714">
            <v>177612</v>
          </cell>
          <cell r="B714" t="str">
            <v>Máquinas e Implementos  Depreciacion REVAL</v>
          </cell>
          <cell r="C714" t="str">
            <v>Imobilizado Depreciação</v>
          </cell>
        </row>
        <row r="715">
          <cell r="A715">
            <v>177613</v>
          </cell>
          <cell r="B715" t="str">
            <v>Instrumentos y herrmientas  Depreciacion REVAL</v>
          </cell>
          <cell r="C715" t="str">
            <v>Imobilizado Depreciação</v>
          </cell>
        </row>
        <row r="716">
          <cell r="A716">
            <v>177615</v>
          </cell>
          <cell r="B716" t="str">
            <v>Rodados  Depreciacion REVAL</v>
          </cell>
          <cell r="C716" t="str">
            <v>Imobilizado Depreciação</v>
          </cell>
        </row>
        <row r="717">
          <cell r="A717">
            <v>177617</v>
          </cell>
          <cell r="B717" t="str">
            <v>Muebles y Utensillos  Depreciacion REVAL</v>
          </cell>
          <cell r="C717" t="str">
            <v>Imobilizado Depreciação</v>
          </cell>
        </row>
        <row r="718">
          <cell r="A718">
            <v>177618</v>
          </cell>
          <cell r="B718" t="str">
            <v>Equipamentos de Informática  Depreciacion REVAL</v>
          </cell>
          <cell r="C718" t="str">
            <v>Imobilizado Depreciação</v>
          </cell>
        </row>
        <row r="719">
          <cell r="A719">
            <v>177619</v>
          </cell>
          <cell r="B719" t="str">
            <v>Equipos comunicación  Depreciacion REVAL</v>
          </cell>
          <cell r="C719" t="str">
            <v>Imobilizado Depreciação</v>
          </cell>
        </row>
        <row r="720">
          <cell r="A720">
            <v>177620</v>
          </cell>
          <cell r="B720" t="str">
            <v>Software  Depreciacion REVAL</v>
          </cell>
          <cell r="C720" t="str">
            <v>Intangivel - exaustão</v>
          </cell>
        </row>
        <row r="721">
          <cell r="A721">
            <v>177700</v>
          </cell>
          <cell r="B721" t="str">
            <v>IPC/90</v>
          </cell>
          <cell r="C721" t="str">
            <v>Imobilizado - Custo</v>
          </cell>
        </row>
        <row r="722">
          <cell r="A722">
            <v>177701</v>
          </cell>
          <cell r="B722" t="str">
            <v>Melhorias de Terrenos IPC</v>
          </cell>
          <cell r="C722" t="str">
            <v>Imobilizado - Custo</v>
          </cell>
        </row>
        <row r="723">
          <cell r="A723">
            <v>177702</v>
          </cell>
          <cell r="B723" t="str">
            <v>Terrenos Dif. CM P/ IPC/90</v>
          </cell>
          <cell r="C723" t="str">
            <v>Imobilizado - Custo</v>
          </cell>
        </row>
        <row r="724">
          <cell r="A724">
            <v>177703</v>
          </cell>
          <cell r="B724" t="str">
            <v>Edificacoes - Dif CM P/IPC</v>
          </cell>
          <cell r="C724" t="str">
            <v>Imobilizado - Custo</v>
          </cell>
        </row>
        <row r="725">
          <cell r="A725">
            <v>177704</v>
          </cell>
          <cell r="B725" t="str">
            <v>Benfeitorias IPC</v>
          </cell>
          <cell r="C725" t="str">
            <v>Imobilizado - Custo</v>
          </cell>
        </row>
        <row r="726">
          <cell r="A726">
            <v>177705</v>
          </cell>
          <cell r="B726" t="str">
            <v>Cas.Vil.Resind.Dif.CM P/ IPC/90</v>
          </cell>
          <cell r="C726" t="str">
            <v>Imobilizado - Custo</v>
          </cell>
        </row>
        <row r="727">
          <cell r="A727">
            <v>177708</v>
          </cell>
          <cell r="B727" t="str">
            <v>Instalações de Água IPC</v>
          </cell>
          <cell r="C727" t="str">
            <v>Imobilizado - Custo</v>
          </cell>
        </row>
        <row r="728">
          <cell r="A728">
            <v>177709</v>
          </cell>
          <cell r="B728" t="str">
            <v>Instalações Elétricas IPC</v>
          </cell>
          <cell r="C728" t="str">
            <v>Imobilizado - Custo</v>
          </cell>
        </row>
        <row r="729">
          <cell r="A729">
            <v>177712</v>
          </cell>
          <cell r="B729" t="str">
            <v>Máquinas e Implementos  IPC</v>
          </cell>
          <cell r="C729" t="str">
            <v>Imobilizado - Custo</v>
          </cell>
        </row>
        <row r="730">
          <cell r="A730">
            <v>177713</v>
          </cell>
          <cell r="B730" t="str">
            <v>Instrumentos y herrmientas IPC</v>
          </cell>
          <cell r="C730" t="str">
            <v>Imobilizado - Custo</v>
          </cell>
        </row>
        <row r="731">
          <cell r="A731">
            <v>177715</v>
          </cell>
          <cell r="B731" t="str">
            <v>Cas.Vil.Resind.Dif.CM P/ IPC/90</v>
          </cell>
          <cell r="C731" t="str">
            <v>Imobilizado - Custo</v>
          </cell>
        </row>
        <row r="732">
          <cell r="A732">
            <v>177717</v>
          </cell>
          <cell r="B732" t="str">
            <v>Mov.Utens. Dif.CM P/ IPC/90</v>
          </cell>
          <cell r="C732" t="str">
            <v>Imobilizado - Custo</v>
          </cell>
        </row>
        <row r="733">
          <cell r="A733">
            <v>177718</v>
          </cell>
          <cell r="B733" t="str">
            <v>Equipamentos de Informática IPC</v>
          </cell>
          <cell r="C733" t="str">
            <v>Imobilizado - Custo</v>
          </cell>
        </row>
        <row r="734">
          <cell r="A734">
            <v>177719</v>
          </cell>
          <cell r="B734" t="str">
            <v>Equiptos Comunic.Dif CM P/IPC/90</v>
          </cell>
          <cell r="C734" t="str">
            <v>Imobilizado - Custo</v>
          </cell>
        </row>
        <row r="735">
          <cell r="A735">
            <v>177720</v>
          </cell>
          <cell r="B735" t="str">
            <v>Software IPC</v>
          </cell>
          <cell r="C735" t="str">
            <v>Intangivel - custo</v>
          </cell>
        </row>
        <row r="736">
          <cell r="A736">
            <v>177800</v>
          </cell>
          <cell r="B736" t="str">
            <v>Depreciação IPC/90</v>
          </cell>
          <cell r="C736" t="str">
            <v>Imobilizado Depreciação</v>
          </cell>
        </row>
        <row r="737">
          <cell r="A737">
            <v>177801</v>
          </cell>
          <cell r="B737" t="str">
            <v>Melhorias de Terrenos Depreciação IPC/90</v>
          </cell>
          <cell r="C737" t="str">
            <v>Imobilizado Depreciação</v>
          </cell>
        </row>
        <row r="738">
          <cell r="A738">
            <v>177802</v>
          </cell>
          <cell r="B738" t="str">
            <v>Campos y Terrenos Depreciação IPC/90</v>
          </cell>
          <cell r="C738" t="str">
            <v>Imobilizado Depreciação</v>
          </cell>
        </row>
        <row r="739">
          <cell r="A739">
            <v>177803</v>
          </cell>
          <cell r="B739" t="str">
            <v>Edificacoes - Dif CM Depreciação IPC/90</v>
          </cell>
          <cell r="C739" t="str">
            <v>Imobilizado Depreciação</v>
          </cell>
        </row>
        <row r="740">
          <cell r="A740">
            <v>177804</v>
          </cell>
          <cell r="B740" t="str">
            <v>Benfeitorias Depreciação IPC/90</v>
          </cell>
          <cell r="C740" t="str">
            <v>Imobilizado Depreciação</v>
          </cell>
        </row>
        <row r="741">
          <cell r="A741">
            <v>177805</v>
          </cell>
          <cell r="B741" t="str">
            <v>Cas.Vil.Resind.Dif.CM P/ Depreciação IPC/90</v>
          </cell>
          <cell r="C741" t="str">
            <v>Imobilizado Depreciação</v>
          </cell>
        </row>
        <row r="742">
          <cell r="A742">
            <v>177808</v>
          </cell>
          <cell r="B742" t="str">
            <v>Instalações de Água Depreciação IPC/90</v>
          </cell>
          <cell r="C742" t="str">
            <v>Imobilizado Depreciação</v>
          </cell>
        </row>
        <row r="743">
          <cell r="A743">
            <v>177809</v>
          </cell>
          <cell r="B743" t="str">
            <v>Instalações Elétricas Depreciação IPC/90</v>
          </cell>
          <cell r="C743" t="str">
            <v>Imobilizado Depreciação</v>
          </cell>
        </row>
        <row r="744">
          <cell r="A744">
            <v>177812</v>
          </cell>
          <cell r="B744" t="str">
            <v>Máquinas e Implementos  Depreciação IPC/90</v>
          </cell>
          <cell r="C744" t="str">
            <v>Imobilizado Depreciação</v>
          </cell>
        </row>
        <row r="745">
          <cell r="A745">
            <v>177813</v>
          </cell>
          <cell r="B745" t="str">
            <v>Instr. Fer. Apetr. Dif CM P/ Depreciação IPC/90</v>
          </cell>
          <cell r="C745" t="str">
            <v>Imobilizado Depreciação</v>
          </cell>
        </row>
        <row r="746">
          <cell r="A746">
            <v>177815</v>
          </cell>
          <cell r="B746" t="str">
            <v>Veiculos Dif. CM P/ Depreciação IPC/90</v>
          </cell>
          <cell r="C746" t="str">
            <v>Imobilizado Depreciação</v>
          </cell>
        </row>
        <row r="747">
          <cell r="A747">
            <v>177817</v>
          </cell>
          <cell r="B747" t="str">
            <v>Mov.Utens. Dif.CM P/ Depreciação IPC/90</v>
          </cell>
          <cell r="C747" t="str">
            <v>Imobilizado Depreciação</v>
          </cell>
        </row>
        <row r="748">
          <cell r="A748">
            <v>177818</v>
          </cell>
          <cell r="B748" t="str">
            <v>Equipamentos de Informática Depreciação IPC/90</v>
          </cell>
          <cell r="C748" t="str">
            <v>Imobilizado Depreciação</v>
          </cell>
        </row>
        <row r="749">
          <cell r="A749">
            <v>177819</v>
          </cell>
          <cell r="B749" t="str">
            <v>Equiptos Comunic.Dif CM P/ Depreciação IPC/90</v>
          </cell>
          <cell r="C749" t="str">
            <v>Imobilizado Depreciação</v>
          </cell>
        </row>
        <row r="750">
          <cell r="A750">
            <v>177820</v>
          </cell>
          <cell r="B750" t="str">
            <v>Software Depreciação IPC/90</v>
          </cell>
          <cell r="C750" t="str">
            <v>Intangivel - exaustão</v>
          </cell>
        </row>
        <row r="751">
          <cell r="A751">
            <v>177900</v>
          </cell>
          <cell r="B751" t="str">
            <v>Obras en ejecución</v>
          </cell>
          <cell r="C751" t="str">
            <v>Imobilizado - Custo</v>
          </cell>
        </row>
        <row r="752">
          <cell r="A752">
            <v>177901</v>
          </cell>
          <cell r="B752" t="str">
            <v>Obra en Curso - Standard</v>
          </cell>
          <cell r="C752" t="str">
            <v>Imobilizado - Custo</v>
          </cell>
        </row>
        <row r="753">
          <cell r="A753">
            <v>177902</v>
          </cell>
          <cell r="B753" t="str">
            <v>Obra en Curso - Grandes Obras</v>
          </cell>
          <cell r="C753" t="str">
            <v>Imobilizado - Custo</v>
          </cell>
        </row>
        <row r="754">
          <cell r="A754">
            <v>177903</v>
          </cell>
          <cell r="B754" t="str">
            <v>Obra en Curso - Praderas</v>
          </cell>
          <cell r="C754" t="str">
            <v>Imobilizado - Custo</v>
          </cell>
        </row>
        <row r="755">
          <cell r="A755">
            <v>177904</v>
          </cell>
          <cell r="B755" t="str">
            <v>Obra en Curso - Otras Obras</v>
          </cell>
          <cell r="C755" t="str">
            <v>Imobilizado - Custo</v>
          </cell>
        </row>
        <row r="756">
          <cell r="A756">
            <v>177905</v>
          </cell>
          <cell r="B756" t="str">
            <v>Consórcios em Andamento</v>
          </cell>
          <cell r="C756" t="str">
            <v>Imobilizado - Custo</v>
          </cell>
        </row>
        <row r="757">
          <cell r="A757">
            <v>177906</v>
          </cell>
          <cell r="B757" t="str">
            <v>Leasing em Andamento</v>
          </cell>
          <cell r="C757" t="str">
            <v>Imobilizado - Custo</v>
          </cell>
        </row>
        <row r="758">
          <cell r="A758">
            <v>178000</v>
          </cell>
          <cell r="B758" t="str">
            <v>Anticipos a proveedores en moneda local</v>
          </cell>
          <cell r="C758" t="str">
            <v>Imobilizado - Custo</v>
          </cell>
        </row>
        <row r="759">
          <cell r="A759">
            <v>178001</v>
          </cell>
          <cell r="B759" t="str">
            <v>Adiantamento a Fornecedores</v>
          </cell>
          <cell r="C759" t="str">
            <v>Imobilizado - Custo</v>
          </cell>
        </row>
        <row r="760">
          <cell r="A760">
            <v>178100</v>
          </cell>
          <cell r="B760" t="str">
            <v>Cultura Permanente</v>
          </cell>
          <cell r="C760" t="str">
            <v>Imobilizado - Custo</v>
          </cell>
        </row>
        <row r="761">
          <cell r="A761">
            <v>178101</v>
          </cell>
          <cell r="B761" t="str">
            <v>Cultura Permanente Formada</v>
          </cell>
          <cell r="C761" t="str">
            <v>Imobilizado - Custo</v>
          </cell>
        </row>
        <row r="762">
          <cell r="A762">
            <v>178102</v>
          </cell>
          <cell r="B762" t="str">
            <v>Cultura Permanente em Formação</v>
          </cell>
          <cell r="C762" t="str">
            <v>Imobilizado - Custo</v>
          </cell>
        </row>
        <row r="763">
          <cell r="A763">
            <v>178103</v>
          </cell>
          <cell r="B763" t="str">
            <v>Exaustão Cultura Permanente</v>
          </cell>
          <cell r="C763" t="str">
            <v>Imobilizado Depreciação</v>
          </cell>
        </row>
        <row r="764">
          <cell r="A764">
            <v>178200</v>
          </cell>
          <cell r="B764" t="str">
            <v>Anticipos a proveedores en moneda extranjera</v>
          </cell>
          <cell r="C764" t="str">
            <v>Imobilizado - Custo</v>
          </cell>
        </row>
        <row r="765">
          <cell r="A765">
            <v>178201</v>
          </cell>
          <cell r="B765" t="str">
            <v>Anticipos Bienes Uso a Proveedores</v>
          </cell>
          <cell r="C765" t="str">
            <v>Imobilizado - Custo</v>
          </cell>
        </row>
        <row r="766">
          <cell r="A766">
            <v>178300</v>
          </cell>
          <cell r="B766" t="str">
            <v>Bienes de Uso (moneda Funcional)</v>
          </cell>
          <cell r="C766" t="str">
            <v>Imobilizado - Custo</v>
          </cell>
        </row>
        <row r="767">
          <cell r="A767">
            <v>178301</v>
          </cell>
          <cell r="B767" t="str">
            <v>Bienes de Uso (moneda Funcional)</v>
          </cell>
          <cell r="C767" t="str">
            <v>Imobilizado - Custo</v>
          </cell>
        </row>
        <row r="768">
          <cell r="A768">
            <v>179000</v>
          </cell>
          <cell r="B768" t="str">
            <v>DIFERIDO</v>
          </cell>
          <cell r="C768" t="str">
            <v>Diferido - Custo</v>
          </cell>
        </row>
        <row r="769">
          <cell r="A769">
            <v>179100</v>
          </cell>
          <cell r="B769" t="str">
            <v>GASTOS C/PESQ. &amp; DESENVOLVIMENTO</v>
          </cell>
          <cell r="C769" t="str">
            <v>Intangivel - custo</v>
          </cell>
        </row>
        <row r="770">
          <cell r="A770">
            <v>179101</v>
          </cell>
          <cell r="B770" t="str">
            <v>Projeto ERP</v>
          </cell>
          <cell r="C770" t="str">
            <v>Intangivel - custo</v>
          </cell>
        </row>
        <row r="771">
          <cell r="A771">
            <v>179102</v>
          </cell>
          <cell r="B771" t="str">
            <v>Gastos com Pesquisas e Desenvolvimento</v>
          </cell>
          <cell r="C771" t="str">
            <v>Intangivel - custo</v>
          </cell>
        </row>
        <row r="772">
          <cell r="A772">
            <v>179103</v>
          </cell>
          <cell r="B772" t="str">
            <v>Melhorias de Terrenos</v>
          </cell>
          <cell r="C772" t="str">
            <v>Intangivel - custo</v>
          </cell>
        </row>
        <row r="773">
          <cell r="A773">
            <v>179200</v>
          </cell>
          <cell r="B773" t="str">
            <v>DESPESAS / RECEITAS PRÉ-OPERACIONAIS</v>
          </cell>
          <cell r="C773" t="str">
            <v>Diferido - Custo</v>
          </cell>
        </row>
        <row r="774">
          <cell r="A774">
            <v>179201</v>
          </cell>
          <cell r="B774" t="str">
            <v>Resultado Pré-Operacional</v>
          </cell>
          <cell r="C774" t="str">
            <v>Diferido - Custo</v>
          </cell>
        </row>
        <row r="775">
          <cell r="A775">
            <v>179300</v>
          </cell>
          <cell r="B775" t="str">
            <v>AMORTIZAÇÕES</v>
          </cell>
          <cell r="C775" t="str">
            <v>Diferido - Custo</v>
          </cell>
        </row>
        <row r="776">
          <cell r="A776">
            <v>179301</v>
          </cell>
          <cell r="B776" t="str">
            <v>Amortização Gastos Projeto ERP</v>
          </cell>
          <cell r="C776" t="str">
            <v>Intangivel - exaustão</v>
          </cell>
        </row>
        <row r="777">
          <cell r="A777">
            <v>179302</v>
          </cell>
          <cell r="B777" t="str">
            <v>Amortização Gastos Pré-Operacionais</v>
          </cell>
          <cell r="C777" t="str">
            <v>Diferido - amortização</v>
          </cell>
        </row>
        <row r="778">
          <cell r="A778">
            <v>179303</v>
          </cell>
          <cell r="B778" t="str">
            <v>Amortização de Gastos com Pesquisas e Desenvolvimento</v>
          </cell>
          <cell r="C778" t="str">
            <v>Intangivel - exaustão</v>
          </cell>
        </row>
        <row r="779">
          <cell r="A779">
            <v>179304</v>
          </cell>
          <cell r="B779" t="str">
            <v>Amortização Melhorias de Terrenos</v>
          </cell>
          <cell r="C779" t="str">
            <v>Intangivel - exaustão</v>
          </cell>
        </row>
        <row r="780">
          <cell r="A780">
            <v>200000</v>
          </cell>
          <cell r="B780" t="str">
            <v>PASIVO</v>
          </cell>
        </row>
        <row r="781">
          <cell r="A781">
            <v>210000</v>
          </cell>
          <cell r="B781" t="str">
            <v>PASIVO CORRIENTE</v>
          </cell>
        </row>
        <row r="782">
          <cell r="A782">
            <v>211000</v>
          </cell>
          <cell r="B782" t="str">
            <v>DEUDAS COMERCIALESDEUDAS COMERCIALES</v>
          </cell>
          <cell r="C782" t="str">
            <v>Fornecedores -CP</v>
          </cell>
        </row>
        <row r="783">
          <cell r="A783">
            <v>211017</v>
          </cell>
          <cell r="B783" t="str">
            <v>sin uso</v>
          </cell>
          <cell r="C783" t="str">
            <v>Fornecedores -CP</v>
          </cell>
        </row>
        <row r="784">
          <cell r="A784">
            <v>211100</v>
          </cell>
          <cell r="B784" t="str">
            <v>Deudas Comerciales en moneda Local</v>
          </cell>
          <cell r="C784" t="str">
            <v>Fornecedores -CP</v>
          </cell>
        </row>
        <row r="785">
          <cell r="A785">
            <v>211101</v>
          </cell>
          <cell r="B785" t="str">
            <v>Fornecedores em Moeda Local</v>
          </cell>
          <cell r="C785" t="str">
            <v>Fornecedores -CP</v>
          </cell>
        </row>
        <row r="786">
          <cell r="A786">
            <v>211102</v>
          </cell>
          <cell r="B786" t="str">
            <v>Productores Acopio en moneda local</v>
          </cell>
          <cell r="C786" t="str">
            <v>Fornecedores -CP</v>
          </cell>
        </row>
        <row r="787">
          <cell r="A787">
            <v>211103</v>
          </cell>
          <cell r="B787" t="str">
            <v>Descuento Recibido</v>
          </cell>
          <cell r="C787" t="str">
            <v>Fornecedores -CP</v>
          </cell>
        </row>
        <row r="788">
          <cell r="A788">
            <v>211104</v>
          </cell>
          <cell r="B788" t="str">
            <v>Reserva por Compromiso</v>
          </cell>
          <cell r="C788" t="str">
            <v>Fornecedores -CP</v>
          </cell>
        </row>
        <row r="789">
          <cell r="A789">
            <v>211105</v>
          </cell>
          <cell r="B789" t="str">
            <v>Acopio Pendiente Final Pasivo</v>
          </cell>
          <cell r="C789" t="str">
            <v>Fornecedores -CP</v>
          </cell>
        </row>
        <row r="790">
          <cell r="A790">
            <v>211106</v>
          </cell>
          <cell r="B790" t="str">
            <v>Pago / Cobranzas Productores</v>
          </cell>
          <cell r="C790" t="str">
            <v>Fornecedores -CP</v>
          </cell>
        </row>
        <row r="791">
          <cell r="A791">
            <v>211107</v>
          </cell>
          <cell r="B791" t="str">
            <v>Proveedores  Ajuste Cta Cte</v>
          </cell>
          <cell r="C791" t="str">
            <v>Fornecedores -CP</v>
          </cell>
        </row>
        <row r="792">
          <cell r="A792">
            <v>211108</v>
          </cell>
          <cell r="B792" t="str">
            <v>Provisión Para Gastos</v>
          </cell>
          <cell r="C792" t="str">
            <v>Fornecedores -CP</v>
          </cell>
        </row>
        <row r="793">
          <cell r="A793">
            <v>211109</v>
          </cell>
          <cell r="B793" t="str">
            <v>Saldos Acreedores Bancarios</v>
          </cell>
          <cell r="C793" t="str">
            <v>Fornecedores -CP</v>
          </cell>
        </row>
        <row r="794">
          <cell r="A794">
            <v>211110</v>
          </cell>
          <cell r="B794" t="str">
            <v>Fornecedores de Fretes</v>
          </cell>
          <cell r="C794" t="str">
            <v>Fornecedores -CP</v>
          </cell>
        </row>
        <row r="795">
          <cell r="A795">
            <v>211111</v>
          </cell>
          <cell r="B795" t="str">
            <v>Proveedores Intercompany en Moneda Local</v>
          </cell>
          <cell r="C795" t="str">
            <v>Fornecedores -CP</v>
          </cell>
        </row>
        <row r="796">
          <cell r="A796">
            <v>211112</v>
          </cell>
          <cell r="B796" t="str">
            <v>Datanet Río Diferido</v>
          </cell>
          <cell r="C796" t="str">
            <v>Fornecedores -CP</v>
          </cell>
        </row>
        <row r="797">
          <cell r="A797">
            <v>211113</v>
          </cell>
          <cell r="B797" t="str">
            <v>Ventas para entrega futura</v>
          </cell>
          <cell r="C797" t="str">
            <v>Fornecedores -CP</v>
          </cell>
        </row>
        <row r="798">
          <cell r="A798">
            <v>211300</v>
          </cell>
          <cell r="B798" t="str">
            <v>Deudas Comerciales en moneda Extranjera</v>
          </cell>
          <cell r="C798" t="str">
            <v>Fornecedores -CP</v>
          </cell>
        </row>
        <row r="799">
          <cell r="A799">
            <v>211301</v>
          </cell>
          <cell r="B799" t="str">
            <v>Proveedores en Moeda Estrangeira  - Fornecedores em Moeda Estrangeira</v>
          </cell>
          <cell r="C799" t="str">
            <v>Fornecedores -CP</v>
          </cell>
        </row>
        <row r="800">
          <cell r="A800">
            <v>211302</v>
          </cell>
          <cell r="B800" t="str">
            <v>Proveedores en Dolares - Ajuste Cta. Cte</v>
          </cell>
          <cell r="C800" t="str">
            <v>Fornecedores -CP</v>
          </cell>
        </row>
        <row r="801">
          <cell r="A801">
            <v>211303</v>
          </cell>
          <cell r="B801" t="str">
            <v>Proveedores en Dólares Ajustados en Pesos</v>
          </cell>
          <cell r="C801" t="str">
            <v>Fornecedores -CP</v>
          </cell>
        </row>
        <row r="802">
          <cell r="A802">
            <v>211304</v>
          </cell>
          <cell r="B802" t="str">
            <v>Provision para Gastos en Dolares</v>
          </cell>
          <cell r="C802" t="str">
            <v>Fornecedores -CP</v>
          </cell>
        </row>
        <row r="803">
          <cell r="A803">
            <v>211305</v>
          </cell>
          <cell r="B803" t="str">
            <v>Proveedores Intercompany en Moneda Extranjera</v>
          </cell>
          <cell r="C803" t="str">
            <v>Fornecedores -CP</v>
          </cell>
        </row>
        <row r="804">
          <cell r="A804">
            <v>211500</v>
          </cell>
          <cell r="B804" t="str">
            <v>Deudas Comerciales en especie</v>
          </cell>
          <cell r="C804" t="str">
            <v>Fornecedores -CP</v>
          </cell>
        </row>
        <row r="805">
          <cell r="A805">
            <v>211501</v>
          </cell>
          <cell r="B805" t="str">
            <v>Deudas Comerciales en especie</v>
          </cell>
          <cell r="C805" t="str">
            <v>Fornecedores -CP</v>
          </cell>
        </row>
        <row r="806">
          <cell r="A806">
            <v>211700</v>
          </cell>
          <cell r="B806" t="str">
            <v>Facturas a Recibir</v>
          </cell>
          <cell r="C806" t="str">
            <v>Fornecedores -CP</v>
          </cell>
        </row>
        <row r="807">
          <cell r="A807">
            <v>211701</v>
          </cell>
          <cell r="B807" t="str">
            <v>Cuenta Control Laboreos</v>
          </cell>
          <cell r="C807" t="str">
            <v>Fornecedores -CP</v>
          </cell>
        </row>
        <row r="808">
          <cell r="A808">
            <v>211702</v>
          </cell>
          <cell r="B808" t="str">
            <v>Cuenta Control Trilla</v>
          </cell>
          <cell r="C808" t="str">
            <v>Fornecedores -CP</v>
          </cell>
        </row>
        <row r="809">
          <cell r="A809">
            <v>211703</v>
          </cell>
          <cell r="B809" t="str">
            <v>Facturas a Recibir de Hacienda Tambo</v>
          </cell>
          <cell r="C809" t="str">
            <v>Fornecedores -CP</v>
          </cell>
        </row>
        <row r="810">
          <cell r="A810">
            <v>211704</v>
          </cell>
          <cell r="B810" t="str">
            <v>Facturas a Recibir de Hacienda Vacuna</v>
          </cell>
          <cell r="C810" t="str">
            <v>Fornecedores -CP</v>
          </cell>
        </row>
        <row r="811">
          <cell r="A811">
            <v>211705</v>
          </cell>
          <cell r="B811" t="str">
            <v>Facturas a Recibir de Hacienda Yeguariza de Raza</v>
          </cell>
          <cell r="C811" t="str">
            <v>Fornecedores -CP</v>
          </cell>
        </row>
        <row r="812">
          <cell r="A812">
            <v>211706</v>
          </cell>
          <cell r="B812" t="str">
            <v>Facturas a Recibir de Hacienda Yeguariza Gral.</v>
          </cell>
          <cell r="C812" t="str">
            <v>Fornecedores -CP</v>
          </cell>
        </row>
        <row r="813">
          <cell r="A813">
            <v>211707</v>
          </cell>
          <cell r="B813" t="str">
            <v>Facturas de Agroquímicos a Recibir</v>
          </cell>
          <cell r="C813" t="str">
            <v>Fornecedores -CP</v>
          </cell>
        </row>
        <row r="814">
          <cell r="A814">
            <v>211708</v>
          </cell>
          <cell r="B814" t="str">
            <v>Facturas de Alimentación a Recibir</v>
          </cell>
          <cell r="C814" t="str">
            <v>Fornecedores -CP</v>
          </cell>
        </row>
        <row r="815">
          <cell r="A815">
            <v>211709</v>
          </cell>
          <cell r="B815" t="str">
            <v>Facturas de Bolsas y Plásticos a Recibir</v>
          </cell>
          <cell r="C815" t="str">
            <v>Fornecedores -CP</v>
          </cell>
        </row>
        <row r="816">
          <cell r="A816">
            <v>211710</v>
          </cell>
          <cell r="B816" t="str">
            <v>Facturas de Combustibles y Lubricantes a Recibir</v>
          </cell>
          <cell r="C816" t="str">
            <v>Fornecedores -CP</v>
          </cell>
        </row>
        <row r="817">
          <cell r="A817">
            <v>211711</v>
          </cell>
          <cell r="B817" t="str">
            <v>Facturas de Productos Veterinarios a Recibir</v>
          </cell>
          <cell r="C817" t="str">
            <v>Fornecedores -CP</v>
          </cell>
        </row>
        <row r="818">
          <cell r="A818">
            <v>211712</v>
          </cell>
          <cell r="B818" t="str">
            <v>Facturas de Semillas a Recibir</v>
          </cell>
          <cell r="C818" t="str">
            <v>Fornecedores -CP</v>
          </cell>
        </row>
        <row r="819">
          <cell r="A819">
            <v>211713</v>
          </cell>
          <cell r="B819" t="str">
            <v>Facturas de Postes y Alambres a Recibir</v>
          </cell>
          <cell r="C819" t="str">
            <v>Fornecedores -CP</v>
          </cell>
        </row>
        <row r="820">
          <cell r="A820">
            <v>211714</v>
          </cell>
          <cell r="B820" t="str">
            <v>Provisión para compras</v>
          </cell>
          <cell r="C820" t="str">
            <v>Fornecedores -CP</v>
          </cell>
        </row>
        <row r="821">
          <cell r="A821">
            <v>211715</v>
          </cell>
          <cell r="B821" t="str">
            <v>Provisión para gastos Ala</v>
          </cell>
          <cell r="C821" t="str">
            <v>Fornecedores -CP</v>
          </cell>
        </row>
        <row r="822">
          <cell r="A822">
            <v>211716</v>
          </cell>
          <cell r="B822" t="str">
            <v>Provisión fletes Ala</v>
          </cell>
          <cell r="C822" t="str">
            <v>Fornecedores -CP</v>
          </cell>
        </row>
        <row r="823">
          <cell r="A823">
            <v>211717</v>
          </cell>
          <cell r="B823" t="str">
            <v>Facturas de repuestos e insumos a recibir - Cte</v>
          </cell>
          <cell r="C823" t="str">
            <v>Fornecedores -CP</v>
          </cell>
        </row>
        <row r="824">
          <cell r="A824">
            <v>211718</v>
          </cell>
          <cell r="B824" t="str">
            <v>Cuenta puente AAP - Modulo OPM - Cte</v>
          </cell>
          <cell r="C824" t="str">
            <v>Fornecedores -CP</v>
          </cell>
        </row>
        <row r="825">
          <cell r="A825">
            <v>211719</v>
          </cell>
          <cell r="B825" t="str">
            <v>Provisión Compras Arroz Cáscara - Cte</v>
          </cell>
          <cell r="C825" t="str">
            <v>Fornecedores -CP</v>
          </cell>
        </row>
        <row r="826">
          <cell r="A826">
            <v>211900</v>
          </cell>
          <cell r="B826" t="str">
            <v>Transitória de Fornecedores</v>
          </cell>
          <cell r="C826" t="str">
            <v>Fornecedores -CP</v>
          </cell>
        </row>
        <row r="827">
          <cell r="A827">
            <v>211901</v>
          </cell>
          <cell r="B827" t="str">
            <v>Transitória de Fornecedores</v>
          </cell>
          <cell r="C827" t="str">
            <v>Fornecedores -CP</v>
          </cell>
        </row>
        <row r="828">
          <cell r="A828">
            <v>211902</v>
          </cell>
          <cell r="B828" t="str">
            <v>Transitória de Fornecedores de Frete</v>
          </cell>
          <cell r="C828" t="str">
            <v>Fornecedores -CP</v>
          </cell>
        </row>
        <row r="829">
          <cell r="A829">
            <v>220000</v>
          </cell>
          <cell r="B829" t="str">
            <v>DEUDAS FINANCIERAS</v>
          </cell>
          <cell r="C829" t="str">
            <v>Emprestimos e Financiamentos - PCP</v>
          </cell>
        </row>
        <row r="830">
          <cell r="A830">
            <v>221100</v>
          </cell>
          <cell r="B830" t="str">
            <v>Préstamos Financieros en Moneda Local</v>
          </cell>
          <cell r="C830" t="str">
            <v>Emprestimos e Financiamentos - PCP</v>
          </cell>
        </row>
        <row r="831">
          <cell r="A831">
            <v>221101</v>
          </cell>
          <cell r="B831" t="str">
            <v>Financiamento Bancario</v>
          </cell>
          <cell r="C831" t="str">
            <v>Emprestimos e Financiamentos - PCP</v>
          </cell>
        </row>
        <row r="832">
          <cell r="A832">
            <v>221102</v>
          </cell>
          <cell r="B832" t="str">
            <v>Deud. Financiera SAG Bco. Galicia Bs As Cte</v>
          </cell>
          <cell r="C832" t="str">
            <v>Emprestimos e Financiamentos - PCP</v>
          </cell>
        </row>
        <row r="833">
          <cell r="A833">
            <v>221103</v>
          </cell>
          <cell r="B833" t="str">
            <v>Préstamo Banco Nación</v>
          </cell>
          <cell r="C833" t="str">
            <v>Emprestimos e Financiamentos - PCP</v>
          </cell>
        </row>
        <row r="834">
          <cell r="A834">
            <v>221104</v>
          </cell>
          <cell r="B834" t="str">
            <v>Préstamos Banco Bersa</v>
          </cell>
          <cell r="C834" t="str">
            <v>Emprestimos e Financiamentos - PCP</v>
          </cell>
        </row>
        <row r="835">
          <cell r="A835">
            <v>221105</v>
          </cell>
          <cell r="B835" t="str">
            <v>Emprestimos Banco Itau - Cte</v>
          </cell>
          <cell r="C835" t="str">
            <v>Emprestimos e Financiamentos - PCP</v>
          </cell>
        </row>
        <row r="836">
          <cell r="A836">
            <v>221106</v>
          </cell>
          <cell r="B836" t="str">
            <v>Emprestimos Banco Bradesco - Cte</v>
          </cell>
          <cell r="C836" t="str">
            <v>Emprestimos e Financiamentos - PCP</v>
          </cell>
        </row>
        <row r="837">
          <cell r="A837">
            <v>221107</v>
          </cell>
          <cell r="B837" t="str">
            <v>Prestamo Banco Frances - Cte</v>
          </cell>
          <cell r="C837" t="str">
            <v>Emprestimos e Financiamentos - PCP</v>
          </cell>
        </row>
        <row r="838">
          <cell r="A838">
            <v>221108</v>
          </cell>
          <cell r="B838" t="str">
            <v>Prestamo Banco Santander - Cte</v>
          </cell>
          <cell r="C838" t="str">
            <v>Emprestimos e Financiamentos - PCP</v>
          </cell>
        </row>
        <row r="839">
          <cell r="A839">
            <v>221109</v>
          </cell>
          <cell r="B839" t="str">
            <v>Prestamo Banco Ciudad - Cte</v>
          </cell>
          <cell r="C839" t="str">
            <v>Emprestimos e Financiamentos - PCP</v>
          </cell>
        </row>
        <row r="840">
          <cell r="A840">
            <v>221110</v>
          </cell>
          <cell r="B840" t="str">
            <v>Prestamo Financiero Bco Nación Pesos - Cte</v>
          </cell>
          <cell r="C840" t="str">
            <v>Emprestimos e Financiamentos - PCP</v>
          </cell>
        </row>
        <row r="841">
          <cell r="A841">
            <v>221111</v>
          </cell>
          <cell r="B841" t="str">
            <v>Prestamo Financiero Bco Ciudad Pesos - Cte</v>
          </cell>
          <cell r="C841" t="str">
            <v>Emprestimos e Financiamentos - PCP</v>
          </cell>
        </row>
        <row r="842">
          <cell r="A842">
            <v>221112</v>
          </cell>
          <cell r="B842" t="str">
            <v>Prestamo Financiero Unibanco - Cte</v>
          </cell>
          <cell r="C842" t="str">
            <v>Emprestimos e Financiamentos - PCP</v>
          </cell>
        </row>
        <row r="843">
          <cell r="A843">
            <v>221113</v>
          </cell>
          <cell r="B843" t="str">
            <v>Prestamo Financiero Bco Safra - Cte</v>
          </cell>
          <cell r="C843" t="str">
            <v>Emprestimos e Financiamentos - PCP</v>
          </cell>
        </row>
        <row r="844">
          <cell r="A844">
            <v>221114</v>
          </cell>
          <cell r="B844" t="str">
            <v>Emprestimo Financeiro Bco ABC Bra - Cte</v>
          </cell>
          <cell r="C844" t="str">
            <v>Emprestimos e Financiamentos - PCP</v>
          </cell>
        </row>
        <row r="845">
          <cell r="A845">
            <v>221115</v>
          </cell>
          <cell r="B845" t="str">
            <v>Prestamo Financiero Bco Fibra - Cte</v>
          </cell>
          <cell r="C845" t="str">
            <v>Emprestimos e Financiamentos - PCP</v>
          </cell>
        </row>
        <row r="846">
          <cell r="A846">
            <v>221116</v>
          </cell>
          <cell r="B846" t="str">
            <v>Emprestimo Financeiro Rabobank - Cte</v>
          </cell>
          <cell r="C846" t="str">
            <v>Emprestimos e Financiamentos - PCP</v>
          </cell>
        </row>
        <row r="847">
          <cell r="A847">
            <v>221117</v>
          </cell>
          <cell r="B847" t="str">
            <v>Prestamo Financiero Real - Cte</v>
          </cell>
          <cell r="C847" t="str">
            <v>Emprestimos e Financiamentos - PCP</v>
          </cell>
        </row>
        <row r="848">
          <cell r="A848">
            <v>221118</v>
          </cell>
          <cell r="B848" t="str">
            <v>Prestamo Financiero Lage Landen- Cte</v>
          </cell>
          <cell r="C848" t="str">
            <v>Emprestimos e Financiamentos - PCP</v>
          </cell>
        </row>
        <row r="849">
          <cell r="A849">
            <v>221119</v>
          </cell>
          <cell r="B849" t="str">
            <v>Prestamo Financiero Volvo- Cte</v>
          </cell>
          <cell r="C849" t="str">
            <v>Emprestimos e Financiamentos - PCP</v>
          </cell>
        </row>
        <row r="850">
          <cell r="A850">
            <v>221120</v>
          </cell>
          <cell r="B850" t="str">
            <v>Prestamo Financiero HSBC- Cte</v>
          </cell>
          <cell r="C850" t="str">
            <v>Emprestimos e Financiamentos - PCP</v>
          </cell>
        </row>
        <row r="851">
          <cell r="A851">
            <v>221121</v>
          </cell>
          <cell r="B851" t="str">
            <v>Prestamo Financiero Bco Do Brasil- Cte</v>
          </cell>
          <cell r="C851" t="str">
            <v>Emprestimos e Financiamentos - PCP</v>
          </cell>
        </row>
        <row r="852">
          <cell r="A852">
            <v>221122</v>
          </cell>
          <cell r="B852" t="str">
            <v>Prestamo Financiero BNDES- Cte</v>
          </cell>
          <cell r="C852" t="str">
            <v>Emprestimos e Financiamentos - PCP</v>
          </cell>
        </row>
        <row r="853">
          <cell r="A853">
            <v>221123</v>
          </cell>
          <cell r="B853" t="str">
            <v>Prestamo Financiero Desenbahia- Cte</v>
          </cell>
          <cell r="C853" t="str">
            <v>Emprestimos e Financiamentos - PCP</v>
          </cell>
        </row>
        <row r="854">
          <cell r="A854">
            <v>221124</v>
          </cell>
          <cell r="B854" t="str">
            <v>Prestamo Financiero Banco BBM S.A</v>
          </cell>
          <cell r="C854" t="str">
            <v>Emprestimos e Financiamentos - PCP</v>
          </cell>
        </row>
        <row r="855">
          <cell r="A855">
            <v>221125</v>
          </cell>
          <cell r="B855" t="str">
            <v>Prestamo Financiero Ruralcredi</v>
          </cell>
          <cell r="C855" t="str">
            <v>Emprestimos e Financiamentos - PCP</v>
          </cell>
        </row>
        <row r="856">
          <cell r="A856">
            <v>221126</v>
          </cell>
          <cell r="B856" t="str">
            <v>Operações de Hedge</v>
          </cell>
          <cell r="C856" t="str">
            <v>Instrumentos Financeiros - PCP</v>
          </cell>
        </row>
        <row r="857">
          <cell r="A857">
            <v>221127</v>
          </cell>
          <cell r="B857" t="str">
            <v>Coopercitrus Contratos FINAME</v>
          </cell>
          <cell r="C857" t="str">
            <v>Emprestimos e Financiamentos - PCP</v>
          </cell>
        </row>
        <row r="858">
          <cell r="A858">
            <v>221200</v>
          </cell>
          <cell r="B858" t="str">
            <v>Préstamos Financieros en Moneda Extranjera</v>
          </cell>
          <cell r="C858" t="str">
            <v>Emprestimos e Financiamentos - PCP</v>
          </cell>
        </row>
        <row r="859">
          <cell r="A859">
            <v>221201</v>
          </cell>
          <cell r="B859" t="str">
            <v>Ajuste Deud. Financieras USD Ctes.</v>
          </cell>
          <cell r="C859" t="str">
            <v>Emprestimos e Financiamentos - PCP</v>
          </cell>
        </row>
        <row r="860">
          <cell r="A860">
            <v>221202</v>
          </cell>
          <cell r="B860" t="str">
            <v>Deud. Financiera SAG Bco. Galicia Urug. Cte</v>
          </cell>
          <cell r="C860" t="str">
            <v>Emprestimos e Financiamentos - PCP</v>
          </cell>
        </row>
        <row r="861">
          <cell r="A861">
            <v>221203</v>
          </cell>
          <cell r="B861" t="str">
            <v>Prestamo Financiero - Aval STD BNK / Zeni</v>
          </cell>
          <cell r="C861" t="str">
            <v>Emprestimos e Financiamentos - PCP</v>
          </cell>
        </row>
        <row r="862">
          <cell r="A862">
            <v>221204</v>
          </cell>
          <cell r="B862" t="str">
            <v>Préstamo Financiero Bco.  Patagonia - USD</v>
          </cell>
          <cell r="C862" t="str">
            <v>Emprestimos e Financiamentos - PCP</v>
          </cell>
        </row>
        <row r="863">
          <cell r="A863">
            <v>221205</v>
          </cell>
          <cell r="B863" t="str">
            <v>Préstamo Financiero Bco. Francés - USD</v>
          </cell>
          <cell r="C863" t="str">
            <v>Emprestimos e Financiamentos - PCP</v>
          </cell>
        </row>
        <row r="864">
          <cell r="A864">
            <v>221206</v>
          </cell>
          <cell r="B864" t="str">
            <v>Préstamo Financiero Bco. Galicia - USD</v>
          </cell>
          <cell r="C864" t="str">
            <v>Emprestimos e Financiamentos - PCP</v>
          </cell>
        </row>
        <row r="865">
          <cell r="A865">
            <v>221207</v>
          </cell>
          <cell r="B865" t="str">
            <v>Préstamo Financiero Bco. Industrial-USD</v>
          </cell>
          <cell r="C865" t="str">
            <v>Emprestimos e Financiamentos - PCP</v>
          </cell>
        </row>
        <row r="866">
          <cell r="A866">
            <v>221208</v>
          </cell>
          <cell r="B866" t="str">
            <v>Préstamo Financiero Bco. Itau - USD</v>
          </cell>
          <cell r="C866" t="str">
            <v>Emprestimos e Financiamentos - PCP</v>
          </cell>
        </row>
        <row r="867">
          <cell r="A867">
            <v>221209</v>
          </cell>
          <cell r="B867" t="str">
            <v>Préstamo Financiero Bco. Pcia. de Bs.As - USD</v>
          </cell>
          <cell r="C867" t="str">
            <v>Emprestimos e Financiamentos - PCP</v>
          </cell>
        </row>
        <row r="868">
          <cell r="A868">
            <v>221210</v>
          </cell>
          <cell r="B868" t="str">
            <v>Préstamo Financiero Bco. Standard -USD</v>
          </cell>
          <cell r="C868" t="str">
            <v>Emprestimos e Financiamentos - PCP</v>
          </cell>
        </row>
        <row r="869">
          <cell r="A869">
            <v>221211</v>
          </cell>
          <cell r="B869" t="str">
            <v>Préstamo Financiero Bco. Supervielle- USD</v>
          </cell>
          <cell r="C869" t="str">
            <v>Emprestimos e Financiamentos - PCP</v>
          </cell>
        </row>
        <row r="870">
          <cell r="A870">
            <v>221212</v>
          </cell>
          <cell r="B870" t="str">
            <v>Préstamo Financiero Comafi - USD</v>
          </cell>
          <cell r="C870" t="str">
            <v>Emprestimos e Financiamentos - PCP</v>
          </cell>
        </row>
        <row r="871">
          <cell r="A871">
            <v>221213</v>
          </cell>
          <cell r="B871" t="str">
            <v>Préstamo Financiero HSBC - USD</v>
          </cell>
          <cell r="C871" t="str">
            <v>Emprestimos e Financiamentos - PCP</v>
          </cell>
        </row>
        <row r="872">
          <cell r="A872">
            <v>221214</v>
          </cell>
          <cell r="B872" t="str">
            <v>Deuda Financiera en moneda extranjera</v>
          </cell>
          <cell r="C872" t="str">
            <v>Emprestimos e Financiamentos - PCP</v>
          </cell>
        </row>
        <row r="873">
          <cell r="A873">
            <v>221216</v>
          </cell>
          <cell r="B873" t="str">
            <v>Préstamos  Financiero Citibank - USD</v>
          </cell>
          <cell r="C873" t="str">
            <v>Emprestimos e Financiamentos - PCP</v>
          </cell>
        </row>
        <row r="874">
          <cell r="A874">
            <v>221217</v>
          </cell>
          <cell r="B874" t="str">
            <v>Préstamos  Financiero Bco Industrial -USD</v>
          </cell>
          <cell r="C874" t="str">
            <v>Emprestimos e Financiamentos - PCP</v>
          </cell>
        </row>
        <row r="875">
          <cell r="A875">
            <v>221218</v>
          </cell>
          <cell r="B875" t="str">
            <v>Empréstito  Financiero Bco Rabobank -USD</v>
          </cell>
          <cell r="C875" t="str">
            <v>Emprestimos e Financiamentos - PCP</v>
          </cell>
        </row>
        <row r="876">
          <cell r="A876">
            <v>221219</v>
          </cell>
          <cell r="B876" t="str">
            <v>Empréstito  Financiero Bco ABN -USD</v>
          </cell>
          <cell r="C876" t="str">
            <v>Emprestimos e Financiamentos - PCP</v>
          </cell>
        </row>
        <row r="877">
          <cell r="A877">
            <v>221300</v>
          </cell>
          <cell r="B877" t="str">
            <v>JUROS A PAGAR</v>
          </cell>
          <cell r="C877" t="str">
            <v>Emprestimos e Financiamentos - PCP</v>
          </cell>
        </row>
        <row r="878">
          <cell r="A878">
            <v>221301</v>
          </cell>
          <cell r="B878" t="str">
            <v>JUROS A PAGAR</v>
          </cell>
          <cell r="C878" t="str">
            <v>Emprestimos e Financiamentos - PCP</v>
          </cell>
        </row>
        <row r="879">
          <cell r="A879">
            <v>221400</v>
          </cell>
          <cell r="B879" t="str">
            <v>TITULOS A PAGAR</v>
          </cell>
          <cell r="C879" t="str">
            <v>Emprestimos e Financiamentos - PCP</v>
          </cell>
        </row>
        <row r="880">
          <cell r="A880">
            <v>221401</v>
          </cell>
          <cell r="B880" t="str">
            <v>Notas Promissórias a Pagar</v>
          </cell>
          <cell r="C880" t="str">
            <v>Emprestimos e Financiamentos - PCP</v>
          </cell>
        </row>
        <row r="881">
          <cell r="A881">
            <v>221500</v>
          </cell>
          <cell r="B881" t="str">
            <v>CONTRATO DE CAMBIO - EXPORTACAO</v>
          </cell>
          <cell r="C881" t="str">
            <v>Emprestimos e Financiamentos - PCP</v>
          </cell>
        </row>
        <row r="882">
          <cell r="A882">
            <v>221501</v>
          </cell>
          <cell r="B882" t="str">
            <v>CONTRATO DE CAMBIO - EXPORTACAO</v>
          </cell>
          <cell r="C882" t="str">
            <v>Emprestimos e Financiamentos - PCP</v>
          </cell>
        </row>
        <row r="883">
          <cell r="A883">
            <v>221600</v>
          </cell>
          <cell r="B883" t="str">
            <v>CUSTEIO AGRICOLA</v>
          </cell>
          <cell r="C883" t="str">
            <v>Emprestimos e Financiamentos - PCP</v>
          </cell>
        </row>
        <row r="884">
          <cell r="A884">
            <v>221601</v>
          </cell>
          <cell r="B884" t="str">
            <v>CUSTEIO AGRICOLA</v>
          </cell>
          <cell r="C884" t="str">
            <v>Emprestimos e Financiamentos - PCP</v>
          </cell>
        </row>
        <row r="885">
          <cell r="A885">
            <v>221700</v>
          </cell>
          <cell r="B885" t="str">
            <v>TITULOS CAUCIONADOS</v>
          </cell>
          <cell r="C885" t="str">
            <v>Emprestimos e Financiamentos - PCP</v>
          </cell>
        </row>
        <row r="886">
          <cell r="A886">
            <v>221701</v>
          </cell>
          <cell r="B886" t="str">
            <v>TITULOS CAUCIONADOS</v>
          </cell>
          <cell r="C886" t="str">
            <v>Emprestimos e Financiamentos - PCP</v>
          </cell>
        </row>
        <row r="887">
          <cell r="A887">
            <v>221800</v>
          </cell>
          <cell r="B887" t="str">
            <v>LEASING BANCARIOS</v>
          </cell>
          <cell r="C887" t="str">
            <v>Emprestimos e Financiamentos - PCP</v>
          </cell>
        </row>
        <row r="888">
          <cell r="A888">
            <v>221801</v>
          </cell>
          <cell r="B888" t="str">
            <v>Leasing Banco Galicia</v>
          </cell>
          <cell r="C888" t="str">
            <v>Emprestimos e Financiamentos - PCP</v>
          </cell>
        </row>
        <row r="889">
          <cell r="A889">
            <v>221802</v>
          </cell>
          <cell r="B889" t="str">
            <v>Leasing Banco Frances</v>
          </cell>
          <cell r="C889" t="str">
            <v>Emprestimos e Financiamentos - PCP</v>
          </cell>
        </row>
        <row r="890">
          <cell r="A890">
            <v>221803</v>
          </cell>
          <cell r="B890" t="str">
            <v>Leasing Banco HSBC</v>
          </cell>
          <cell r="C890" t="str">
            <v>Emprestimos e Financiamentos - PCP</v>
          </cell>
        </row>
        <row r="891">
          <cell r="A891">
            <v>221804</v>
          </cell>
          <cell r="B891" t="str">
            <v>Leasing Banco Santander</v>
          </cell>
          <cell r="C891" t="str">
            <v>Emprestimos e Financiamentos - PCP</v>
          </cell>
        </row>
        <row r="892">
          <cell r="A892">
            <v>230000</v>
          </cell>
          <cell r="B892" t="str">
            <v>REMUNERACIONES Y CARGAS SOC.</v>
          </cell>
          <cell r="C892" t="str">
            <v>Obrigações Sociais e Trabalhistas</v>
          </cell>
        </row>
        <row r="893">
          <cell r="A893">
            <v>231000</v>
          </cell>
          <cell r="B893" t="str">
            <v>Remuneraciones  a pagar</v>
          </cell>
          <cell r="C893" t="str">
            <v>Obrigações Sociais e Trabalhistas</v>
          </cell>
        </row>
        <row r="894">
          <cell r="A894">
            <v>231001</v>
          </cell>
          <cell r="B894" t="str">
            <v>Sueldos a Devengar</v>
          </cell>
          <cell r="C894" t="str">
            <v>Obrigações Sociais e Trabalhistas</v>
          </cell>
        </row>
        <row r="895">
          <cell r="A895">
            <v>231002</v>
          </cell>
          <cell r="B895" t="str">
            <v>Salarios e Ordenados a Pagar</v>
          </cell>
          <cell r="C895" t="str">
            <v>Obrigações Sociais e Trabalhistas</v>
          </cell>
        </row>
        <row r="896">
          <cell r="A896">
            <v>231003</v>
          </cell>
          <cell r="B896" t="str">
            <v>Recisões a Pagar</v>
          </cell>
          <cell r="C896" t="str">
            <v>Obrigações Sociais e Trabalhistas</v>
          </cell>
        </row>
        <row r="897">
          <cell r="A897">
            <v>231004</v>
          </cell>
          <cell r="B897" t="str">
            <v>Pro Labore a Pagar</v>
          </cell>
          <cell r="C897" t="str">
            <v>Obrigações Sociais e Trabalhistas</v>
          </cell>
        </row>
        <row r="898">
          <cell r="A898">
            <v>231005</v>
          </cell>
          <cell r="B898" t="str">
            <v>Bonificações a Pagar</v>
          </cell>
          <cell r="C898" t="str">
            <v>Obrigações Sociais e Trabalhistas</v>
          </cell>
        </row>
        <row r="899">
          <cell r="A899">
            <v>231006</v>
          </cell>
          <cell r="B899" t="str">
            <v>13º  salario a Pagar</v>
          </cell>
          <cell r="C899" t="str">
            <v>Obrigações Sociais e Trabalhistas</v>
          </cell>
        </row>
        <row r="900">
          <cell r="A900">
            <v>231007</v>
          </cell>
          <cell r="B900" t="str">
            <v>Férias a Pagar</v>
          </cell>
          <cell r="C900" t="str">
            <v>Obrigações Sociais e Trabalhistas</v>
          </cell>
        </row>
        <row r="901">
          <cell r="A901">
            <v>231008</v>
          </cell>
          <cell r="B901" t="str">
            <v>Pensão Alimentícia a Pagar</v>
          </cell>
          <cell r="C901" t="str">
            <v>Obrigações Sociais e Trabalhistas</v>
          </cell>
        </row>
        <row r="902">
          <cell r="A902">
            <v>231009</v>
          </cell>
          <cell r="B902" t="str">
            <v>Participação nos Lucros a Pagar</v>
          </cell>
          <cell r="C902" t="str">
            <v>Obrigações Sociais e Trabalhistas</v>
          </cell>
        </row>
        <row r="903">
          <cell r="A903">
            <v>232000</v>
          </cell>
          <cell r="B903" t="str">
            <v>Cargas sociales e PREVIDENCIÁRIAS a pagar</v>
          </cell>
          <cell r="C903" t="str">
            <v>Obrigações Sociais e Trabalhistas</v>
          </cell>
        </row>
        <row r="904">
          <cell r="A904">
            <v>232001</v>
          </cell>
          <cell r="B904" t="str">
            <v>Aseguradora de Riesgos del Trabajo a Pagar</v>
          </cell>
          <cell r="C904" t="str">
            <v>Obrigações Sociais e Trabalhistas</v>
          </cell>
        </row>
        <row r="905">
          <cell r="A905">
            <v>232002</v>
          </cell>
          <cell r="B905" t="str">
            <v>Cargas Sociales a Devengar</v>
          </cell>
          <cell r="C905" t="str">
            <v>Obrigações Sociais e Trabalhistas</v>
          </cell>
        </row>
        <row r="906">
          <cell r="A906">
            <v>232003</v>
          </cell>
          <cell r="B906" t="str">
            <v>Cargas Sociales a Pagar</v>
          </cell>
          <cell r="C906" t="str">
            <v>Obrigações Sociais e Trabalhistas</v>
          </cell>
        </row>
        <row r="907">
          <cell r="A907">
            <v>232004</v>
          </cell>
          <cell r="B907" t="str">
            <v>Cargas Sociales Eventuales a Pagar</v>
          </cell>
          <cell r="C907" t="str">
            <v>Obrigações Sociais e Trabalhistas</v>
          </cell>
        </row>
        <row r="908">
          <cell r="A908">
            <v>232005</v>
          </cell>
          <cell r="B908" t="str">
            <v>Cuota Sindical a Pagar</v>
          </cell>
          <cell r="C908" t="str">
            <v>Obrigações Sociais e Trabalhistas</v>
          </cell>
        </row>
        <row r="909">
          <cell r="A909">
            <v>232006</v>
          </cell>
          <cell r="B909" t="str">
            <v>Embargos a Pagar</v>
          </cell>
          <cell r="C909" t="str">
            <v>Obrigações Sociais e Trabalhistas</v>
          </cell>
        </row>
        <row r="910">
          <cell r="A910">
            <v>232007</v>
          </cell>
          <cell r="B910" t="str">
            <v>Ley 5.110 a Pagar</v>
          </cell>
          <cell r="C910" t="str">
            <v>Obrigações Sociais e Trabalhistas</v>
          </cell>
        </row>
        <row r="911">
          <cell r="A911">
            <v>232008</v>
          </cell>
          <cell r="B911" t="str">
            <v>Obra Social Aportes a Pagar</v>
          </cell>
          <cell r="C911" t="str">
            <v>Obrigações Sociais e Trabalhistas</v>
          </cell>
        </row>
        <row r="912">
          <cell r="A912">
            <v>232009</v>
          </cell>
          <cell r="B912" t="str">
            <v>Obra Social Contribuciones a Pagar</v>
          </cell>
          <cell r="C912" t="str">
            <v>Obrigações Sociais e Trabalhistas</v>
          </cell>
        </row>
        <row r="913">
          <cell r="A913">
            <v>232010</v>
          </cell>
          <cell r="B913" t="str">
            <v>Seguridad Social Aportes a Pagar</v>
          </cell>
          <cell r="C913" t="str">
            <v>Obrigações Sociais e Trabalhistas</v>
          </cell>
        </row>
        <row r="914">
          <cell r="A914">
            <v>232011</v>
          </cell>
          <cell r="B914" t="str">
            <v>Seguridad Social Contribuciones a Pagar</v>
          </cell>
          <cell r="C914" t="str">
            <v>Obrigações Sociais e Trabalhistas</v>
          </cell>
        </row>
        <row r="915">
          <cell r="A915">
            <v>232012</v>
          </cell>
          <cell r="B915" t="str">
            <v>Seguridad Social Renatre a Pagar</v>
          </cell>
          <cell r="C915" t="str">
            <v>Obrigações Sociais e Trabalhistas</v>
          </cell>
        </row>
        <row r="916">
          <cell r="A916">
            <v>232013</v>
          </cell>
          <cell r="B916" t="str">
            <v>Seguro de Sepelio OSPRE a Pagar</v>
          </cell>
          <cell r="C916" t="str">
            <v>Obrigações Sociais e Trabalhistas</v>
          </cell>
        </row>
        <row r="917">
          <cell r="A917">
            <v>232014</v>
          </cell>
          <cell r="B917" t="str">
            <v>Seguro de Vida Obligatorio a Pagar</v>
          </cell>
          <cell r="C917" t="str">
            <v>Obrigações Sociais e Trabalhistas</v>
          </cell>
        </row>
        <row r="918">
          <cell r="A918">
            <v>232015</v>
          </cell>
          <cell r="B918" t="str">
            <v>Seguro Optativo a Pagar</v>
          </cell>
          <cell r="C918" t="str">
            <v>Obrigações Sociais e Trabalhistas</v>
          </cell>
        </row>
        <row r="919">
          <cell r="A919">
            <v>232016</v>
          </cell>
          <cell r="B919" t="str">
            <v>Seguro Sepelio a Pagar</v>
          </cell>
          <cell r="C919" t="str">
            <v>Obrigações Sociais e Trabalhistas</v>
          </cell>
        </row>
        <row r="920">
          <cell r="A920">
            <v>232017</v>
          </cell>
          <cell r="B920" t="str">
            <v>FGTS a Recolher</v>
          </cell>
          <cell r="C920" t="str">
            <v>Obrigações Sociais e Trabalhistas</v>
          </cell>
        </row>
        <row r="921">
          <cell r="A921">
            <v>232018</v>
          </cell>
          <cell r="B921" t="str">
            <v>Contribuição Sindical a Recolher</v>
          </cell>
          <cell r="C921" t="str">
            <v>Obrigações Sociais e Trabalhistas</v>
          </cell>
        </row>
        <row r="922">
          <cell r="A922">
            <v>232019</v>
          </cell>
          <cell r="B922" t="str">
            <v>Contribuição Confederativa a Rec</v>
          </cell>
          <cell r="C922" t="str">
            <v>Obrigações Sociais e Trabalhistas</v>
          </cell>
        </row>
        <row r="923">
          <cell r="A923">
            <v>232020</v>
          </cell>
          <cell r="B923" t="str">
            <v>PIS a Recolher</v>
          </cell>
          <cell r="C923" t="str">
            <v>Obrigações Fiscais - PCP</v>
          </cell>
        </row>
        <row r="924">
          <cell r="A924">
            <v>232021</v>
          </cell>
          <cell r="B924" t="str">
            <v>COFINS  a Recolher</v>
          </cell>
          <cell r="C924" t="str">
            <v>Obrigações Fiscais - PCP</v>
          </cell>
        </row>
        <row r="925">
          <cell r="A925">
            <v>232022</v>
          </cell>
          <cell r="B925" t="str">
            <v>PIS ST  a Recolher</v>
          </cell>
          <cell r="C925" t="str">
            <v>Obrigações Fiscais - PCP</v>
          </cell>
        </row>
        <row r="926">
          <cell r="A926">
            <v>232023</v>
          </cell>
          <cell r="B926" t="str">
            <v>COFINS ST  a Recolher</v>
          </cell>
          <cell r="C926" t="str">
            <v>Obrigações Fiscais - PCP</v>
          </cell>
        </row>
        <row r="927">
          <cell r="A927">
            <v>232024</v>
          </cell>
          <cell r="B927" t="str">
            <v>FGTS Quitação</v>
          </cell>
          <cell r="C927" t="str">
            <v>Obrigações Sociais e Trabalhistas</v>
          </cell>
        </row>
        <row r="928">
          <cell r="A928">
            <v>232025</v>
          </cell>
          <cell r="B928" t="str">
            <v>Contribuições Sociais Retidas</v>
          </cell>
          <cell r="C928" t="str">
            <v>Obrigações Sociais e Trabalhistas</v>
          </cell>
        </row>
        <row r="929">
          <cell r="A929">
            <v>232026</v>
          </cell>
          <cell r="B929" t="str">
            <v>PIS Retido a Recolher</v>
          </cell>
          <cell r="C929" t="str">
            <v>Obrigações Fiscais - PCP</v>
          </cell>
        </row>
        <row r="930">
          <cell r="A930">
            <v>232027</v>
          </cell>
          <cell r="B930" t="str">
            <v>COFINS  Retida a Recolher</v>
          </cell>
          <cell r="C930" t="str">
            <v>Obrigações Fiscais - PCP</v>
          </cell>
        </row>
        <row r="931">
          <cell r="A931">
            <v>232028</v>
          </cell>
          <cell r="B931" t="str">
            <v>CSL Retida a Recolher</v>
          </cell>
          <cell r="C931" t="str">
            <v>Obrigações Fiscais - PCP</v>
          </cell>
        </row>
        <row r="932">
          <cell r="A932">
            <v>232029</v>
          </cell>
          <cell r="B932" t="str">
            <v>INSS s/Prov. p/Férias</v>
          </cell>
          <cell r="C932" t="str">
            <v>Obrigações Sociais e Trabalhistas</v>
          </cell>
        </row>
        <row r="933">
          <cell r="A933">
            <v>232030</v>
          </cell>
          <cell r="B933" t="str">
            <v>FGTS s/Prov p/Férias</v>
          </cell>
          <cell r="C933" t="str">
            <v>Obrigações Sociais e Trabalhistas</v>
          </cell>
        </row>
        <row r="934">
          <cell r="A934">
            <v>232031</v>
          </cell>
          <cell r="B934" t="str">
            <v>INSS s/Prov. p/13º Salario</v>
          </cell>
          <cell r="C934" t="str">
            <v>Obrigações Sociais e Trabalhistas</v>
          </cell>
        </row>
        <row r="935">
          <cell r="A935">
            <v>232032</v>
          </cell>
          <cell r="B935" t="str">
            <v>FGTS s/Prov. p/13º Salario</v>
          </cell>
          <cell r="C935" t="str">
            <v>Obrigações Sociais e Trabalhistas</v>
          </cell>
        </row>
        <row r="936">
          <cell r="A936">
            <v>232033</v>
          </cell>
          <cell r="B936" t="str">
            <v>INSS s/Folha Pagto a Recolher</v>
          </cell>
          <cell r="C936" t="str">
            <v>Obrigações Sociais e Trabalhistas</v>
          </cell>
        </row>
        <row r="937">
          <cell r="A937">
            <v>232034</v>
          </cell>
          <cell r="B937" t="str">
            <v>INSS a Recolher</v>
          </cell>
          <cell r="C937" t="str">
            <v>Obrigações Fiscais - PCP</v>
          </cell>
        </row>
        <row r="938">
          <cell r="A938">
            <v>232035</v>
          </cell>
          <cell r="B938" t="str">
            <v>INSS s/ Faturamento a Recolher</v>
          </cell>
          <cell r="C938" t="str">
            <v>Obrigações Fiscais - PCP</v>
          </cell>
        </row>
        <row r="939">
          <cell r="A939">
            <v>232036</v>
          </cell>
          <cell r="B939" t="str">
            <v>INSS Retido</v>
          </cell>
          <cell r="C939" t="str">
            <v>Obrigações Fiscais - PCP</v>
          </cell>
        </row>
        <row r="940">
          <cell r="A940">
            <v>232037</v>
          </cell>
          <cell r="B940" t="str">
            <v>Parcelamento Especial - PAES</v>
          </cell>
          <cell r="C940" t="str">
            <v>Obrigações Fiscais - PCP</v>
          </cell>
        </row>
        <row r="941">
          <cell r="A941">
            <v>232038</v>
          </cell>
          <cell r="B941" t="str">
            <v>Ley 482 Formosa</v>
          </cell>
          <cell r="C941" t="str">
            <v>Obrigações Sociais e Trabalhistas</v>
          </cell>
        </row>
        <row r="942">
          <cell r="A942">
            <v>232039</v>
          </cell>
          <cell r="B942" t="str">
            <v>Ley 4035 Entre Rios</v>
          </cell>
          <cell r="C942" t="str">
            <v>Obrigações Sociais e Trabalhistas</v>
          </cell>
        </row>
        <row r="943">
          <cell r="A943">
            <v>232040</v>
          </cell>
          <cell r="B943" t="str">
            <v>Adicional Obra Social</v>
          </cell>
          <cell r="C943" t="str">
            <v>Obrigações Sociais e Trabalhistas</v>
          </cell>
        </row>
        <row r="944">
          <cell r="A944">
            <v>233000</v>
          </cell>
          <cell r="B944" t="str">
            <v>Provisiones</v>
          </cell>
        </row>
        <row r="945">
          <cell r="A945">
            <v>233001</v>
          </cell>
          <cell r="B945" t="str">
            <v>Provision Despidos a Pagar</v>
          </cell>
          <cell r="C945" t="str">
            <v>Obrigações Sociais e Trabalhistas</v>
          </cell>
        </row>
        <row r="946">
          <cell r="A946">
            <v>233002</v>
          </cell>
          <cell r="B946" t="str">
            <v>Provisión para Gratificaciones</v>
          </cell>
          <cell r="C946" t="str">
            <v>Obrigações Sociais e Trabalhistas</v>
          </cell>
        </row>
        <row r="947">
          <cell r="A947">
            <v>233003</v>
          </cell>
          <cell r="B947" t="str">
            <v>Provision S.A.C. a Pagar</v>
          </cell>
          <cell r="C947" t="str">
            <v>Obrigações Sociais e Trabalhistas</v>
          </cell>
        </row>
        <row r="948">
          <cell r="A948">
            <v>233004</v>
          </cell>
          <cell r="B948" t="str">
            <v>Provisao p/Ferias RHPLUS</v>
          </cell>
          <cell r="C948" t="str">
            <v>Obrigações Sociais e Trabalhistas</v>
          </cell>
        </row>
        <row r="949">
          <cell r="A949">
            <v>233005</v>
          </cell>
          <cell r="B949" t="str">
            <v>Provisao p/ INSS s/ Ferias</v>
          </cell>
          <cell r="C949" t="str">
            <v>Obrigações Sociais e Trabalhistas</v>
          </cell>
        </row>
        <row r="950">
          <cell r="A950">
            <v>233006</v>
          </cell>
          <cell r="B950" t="str">
            <v>Provisao p/ INSS s/ 13o Salario</v>
          </cell>
          <cell r="C950" t="str">
            <v>Obrigações Sociais e Trabalhistas</v>
          </cell>
        </row>
        <row r="951">
          <cell r="A951">
            <v>233007</v>
          </cell>
          <cell r="B951" t="str">
            <v>Provisão p/ FGTS s/ Férias</v>
          </cell>
          <cell r="C951" t="str">
            <v>Obrigações Sociais e Trabalhistas</v>
          </cell>
        </row>
        <row r="952">
          <cell r="A952">
            <v>233008</v>
          </cell>
          <cell r="B952" t="str">
            <v>Provisão p/ FGTS  s/ 13 salário</v>
          </cell>
          <cell r="C952" t="str">
            <v>Obrigações Sociais e Trabalhistas</v>
          </cell>
        </row>
        <row r="953">
          <cell r="A953">
            <v>233009</v>
          </cell>
          <cell r="B953" t="str">
            <v>Provisao p/13o salario RHPLUS</v>
          </cell>
          <cell r="C953" t="str">
            <v>Obrigações Sociais e Trabalhistas</v>
          </cell>
        </row>
        <row r="954">
          <cell r="A954">
            <v>240000</v>
          </cell>
          <cell r="B954" t="str">
            <v>CARGAS FISCALES</v>
          </cell>
          <cell r="C954" t="str">
            <v>Obrigações Fiscais - PCP</v>
          </cell>
        </row>
        <row r="955">
          <cell r="A955">
            <v>241000</v>
          </cell>
          <cell r="B955" t="str">
            <v>Ganancias</v>
          </cell>
          <cell r="C955" t="str">
            <v>Obrigações Fiscais - PCP</v>
          </cell>
        </row>
        <row r="956">
          <cell r="A956">
            <v>241001</v>
          </cell>
          <cell r="B956" t="str">
            <v>Ganancias Retenciones RG 830  a Depositar</v>
          </cell>
          <cell r="C956" t="str">
            <v>Obrigações Fiscais - PCP</v>
          </cell>
        </row>
        <row r="957">
          <cell r="A957">
            <v>241002</v>
          </cell>
          <cell r="B957" t="str">
            <v>Ganancias Retenciones Cereales a Depositar</v>
          </cell>
          <cell r="C957" t="str">
            <v>Obrigações Fiscais - PCP</v>
          </cell>
        </row>
        <row r="958">
          <cell r="A958">
            <v>241003</v>
          </cell>
          <cell r="B958" t="str">
            <v>Ganancias Retenciones  Cuarta Categoría</v>
          </cell>
          <cell r="C958" t="str">
            <v>Obrigações Fiscais - PCP</v>
          </cell>
        </row>
        <row r="959">
          <cell r="A959">
            <v>241004</v>
          </cell>
          <cell r="B959" t="str">
            <v>Provision Impuesto a las Ganancias</v>
          </cell>
          <cell r="C959" t="str">
            <v>Obrigações Fiscais - PCP</v>
          </cell>
        </row>
        <row r="960">
          <cell r="A960">
            <v>241005</v>
          </cell>
          <cell r="B960" t="str">
            <v>Ganancias Retenciones Factura M a depositar</v>
          </cell>
          <cell r="C960" t="str">
            <v>Obrigações Fiscais - PCP</v>
          </cell>
        </row>
        <row r="961">
          <cell r="A961">
            <v>241006</v>
          </cell>
          <cell r="B961" t="str">
            <v>Ganancias Retenciones Beneficiarios a depositar</v>
          </cell>
          <cell r="C961" t="str">
            <v>Obrigações Fiscais - PCP</v>
          </cell>
        </row>
        <row r="962">
          <cell r="A962">
            <v>241007</v>
          </cell>
          <cell r="B962" t="str">
            <v>Ganancias Retenciones RG 500 a depositar</v>
          </cell>
          <cell r="C962" t="str">
            <v>Obrigações Fiscais - PCP</v>
          </cell>
        </row>
        <row r="963">
          <cell r="A963">
            <v>242000</v>
          </cell>
          <cell r="B963" t="str">
            <v>IVA</v>
          </cell>
          <cell r="C963" t="str">
            <v>Obrigações Fiscais - PCP</v>
          </cell>
        </row>
        <row r="964">
          <cell r="A964">
            <v>242001</v>
          </cell>
          <cell r="B964" t="str">
            <v>IVA Retenciones Cereales a Depositar</v>
          </cell>
          <cell r="C964" t="str">
            <v>Obrigações Fiscais - PCP</v>
          </cell>
        </row>
        <row r="965">
          <cell r="A965">
            <v>242002</v>
          </cell>
          <cell r="B965" t="str">
            <v>IVA Retenciones  RG 18  a Depositar</v>
          </cell>
          <cell r="C965" t="str">
            <v>Obrigações Fiscais - PCP</v>
          </cell>
        </row>
        <row r="966">
          <cell r="A966">
            <v>242003</v>
          </cell>
          <cell r="B966" t="str">
            <v>IVA Retenciones Leche Fluida a Depositar</v>
          </cell>
          <cell r="C966" t="str">
            <v>Obrigações Fiscais - PCP</v>
          </cell>
        </row>
        <row r="967">
          <cell r="A967">
            <v>242004</v>
          </cell>
          <cell r="B967" t="str">
            <v>IVA Percepciones a Depositar</v>
          </cell>
          <cell r="C967" t="str">
            <v>Obrigações Fiscais - PCP</v>
          </cell>
        </row>
        <row r="968">
          <cell r="A968">
            <v>242005</v>
          </cell>
          <cell r="B968" t="str">
            <v>IVA Retenciones Factura M a Depositar</v>
          </cell>
          <cell r="C968" t="str">
            <v>Obrigações Fiscais - PCP</v>
          </cell>
        </row>
        <row r="969">
          <cell r="A969">
            <v>242006</v>
          </cell>
          <cell r="B969" t="str">
            <v>IVA Retenciones Transferencia CBU</v>
          </cell>
          <cell r="C969" t="str">
            <v>Obrigações Fiscais - PCP</v>
          </cell>
        </row>
        <row r="970">
          <cell r="A970">
            <v>242041</v>
          </cell>
          <cell r="B970" t="str">
            <v>Federación Empleados de Comercio (FAECYS)</v>
          </cell>
          <cell r="C970" t="str">
            <v>Obrigações Fiscais - PCP</v>
          </cell>
        </row>
        <row r="971">
          <cell r="A971">
            <v>243000</v>
          </cell>
          <cell r="B971" t="str">
            <v>IIBB</v>
          </cell>
          <cell r="C971" t="str">
            <v>Obrigações Fiscais - PCP</v>
          </cell>
        </row>
        <row r="972">
          <cell r="A972">
            <v>243001</v>
          </cell>
          <cell r="B972" t="str">
            <v>IIBB Rentenciones Bs.As. a Depositar</v>
          </cell>
          <cell r="C972" t="str">
            <v>Obrigações Fiscais - PCP</v>
          </cell>
        </row>
        <row r="973">
          <cell r="A973">
            <v>243002</v>
          </cell>
          <cell r="B973" t="str">
            <v>IIBB Percepciones Bs.As. a Depositar</v>
          </cell>
          <cell r="C973" t="str">
            <v>Obrigações Fiscais - PCP</v>
          </cell>
        </row>
        <row r="974">
          <cell r="A974">
            <v>243003</v>
          </cell>
          <cell r="B974" t="str">
            <v>IIBB Retenciones Corrientes a Depositar</v>
          </cell>
          <cell r="C974" t="str">
            <v>Obrigações Fiscais - PCP</v>
          </cell>
        </row>
        <row r="975">
          <cell r="A975">
            <v>243004</v>
          </cell>
          <cell r="B975" t="str">
            <v>IIBB Percepciones Corrientes a Depositar</v>
          </cell>
          <cell r="C975" t="str">
            <v>Obrigações Fiscais - PCP</v>
          </cell>
        </row>
        <row r="976">
          <cell r="A976">
            <v>243005</v>
          </cell>
          <cell r="B976" t="str">
            <v>IIBB Retenciones Entre Ríos a Depositar</v>
          </cell>
          <cell r="C976" t="str">
            <v>Obrigações Fiscais - PCP</v>
          </cell>
        </row>
        <row r="977">
          <cell r="A977">
            <v>243006</v>
          </cell>
          <cell r="B977" t="str">
            <v>IIBB Percepciones Entre Ríos a Depositar</v>
          </cell>
          <cell r="C977" t="str">
            <v>Obrigações Fiscais - PCP</v>
          </cell>
        </row>
        <row r="978">
          <cell r="A978">
            <v>243007</v>
          </cell>
          <cell r="B978" t="str">
            <v>IIBB Retenciones Santa Fe a Depositar</v>
          </cell>
          <cell r="C978" t="str">
            <v>Obrigações Fiscais - PCP</v>
          </cell>
        </row>
        <row r="979">
          <cell r="A979">
            <v>243008</v>
          </cell>
          <cell r="B979" t="str">
            <v>IIBB Retenciones Salta a Depositar</v>
          </cell>
          <cell r="C979" t="str">
            <v>Obrigações Fiscais - PCP</v>
          </cell>
        </row>
        <row r="980">
          <cell r="A980">
            <v>243009</v>
          </cell>
          <cell r="B980" t="str">
            <v>IIBB CM a Depositar</v>
          </cell>
          <cell r="C980" t="str">
            <v>Obrigações Fiscais - PCP</v>
          </cell>
        </row>
        <row r="981">
          <cell r="A981">
            <v>243010</v>
          </cell>
          <cell r="B981" t="str">
            <v>IIBB Retenciones Bs. As Agropecuario a depositar - Cte</v>
          </cell>
          <cell r="C981" t="str">
            <v>Obrigações Fiscais - PCP</v>
          </cell>
        </row>
        <row r="982">
          <cell r="A982">
            <v>243011</v>
          </cell>
          <cell r="B982" t="str">
            <v>IIBB Retenciones Capital Federal a Depositar</v>
          </cell>
          <cell r="C982" t="str">
            <v>Obrigações Fiscais - PCP</v>
          </cell>
        </row>
        <row r="983">
          <cell r="A983">
            <v>244000</v>
          </cell>
          <cell r="B983" t="str">
            <v>Otros</v>
          </cell>
          <cell r="C983" t="str">
            <v>Obrigações Fiscais - PCP</v>
          </cell>
        </row>
        <row r="984">
          <cell r="A984">
            <v>244001</v>
          </cell>
          <cell r="B984" t="str">
            <v>Retenciones Seguridad Social Empleadores RG 1784</v>
          </cell>
          <cell r="C984" t="str">
            <v>Obrigações Fiscais - PCP</v>
          </cell>
        </row>
        <row r="985">
          <cell r="A985">
            <v>244002</v>
          </cell>
          <cell r="B985" t="str">
            <v>Retenciones Seguridad Social Empresas de Servicios Eventuales</v>
          </cell>
          <cell r="C985" t="str">
            <v>Obrigações Fiscais - PCP</v>
          </cell>
        </row>
        <row r="986">
          <cell r="A986">
            <v>244003</v>
          </cell>
          <cell r="B986" t="str">
            <v>Retenciones Seguridad Social Empresas de Liempieza a Depositar</v>
          </cell>
          <cell r="C986" t="str">
            <v>Obrigações Fiscais - PCP</v>
          </cell>
        </row>
        <row r="987">
          <cell r="A987">
            <v>244004</v>
          </cell>
          <cell r="B987" t="str">
            <v>Retenciones Seguridad Social Empresas de Seguridad a Depositar</v>
          </cell>
          <cell r="C987" t="str">
            <v>Obrigações Fiscais - PCP</v>
          </cell>
        </row>
        <row r="988">
          <cell r="A988">
            <v>244005</v>
          </cell>
          <cell r="B988" t="str">
            <v>Retenciones Bolsa de Cereales a Depositar</v>
          </cell>
          <cell r="C988" t="str">
            <v>Obrigações Fiscais - PCP</v>
          </cell>
        </row>
        <row r="989">
          <cell r="A989">
            <v>244006</v>
          </cell>
          <cell r="B989" t="str">
            <v>Retenciones Proarroz a Depositar</v>
          </cell>
          <cell r="C989" t="str">
            <v>Obrigações Fiscais - PCP</v>
          </cell>
        </row>
        <row r="990">
          <cell r="A990">
            <v>244007</v>
          </cell>
          <cell r="B990" t="str">
            <v>Tasa por Inspección Sanitaria a Depositar</v>
          </cell>
          <cell r="C990" t="str">
            <v>Obrigações Fiscais - PCP</v>
          </cell>
        </row>
        <row r="991">
          <cell r="A991">
            <v>244008</v>
          </cell>
          <cell r="B991" t="str">
            <v>IRAE a pagar</v>
          </cell>
          <cell r="C991" t="str">
            <v>Obrigações Fiscais - PCP</v>
          </cell>
        </row>
        <row r="992">
          <cell r="A992">
            <v>244009</v>
          </cell>
          <cell r="B992" t="str">
            <v>Acreedores fiscales</v>
          </cell>
          <cell r="C992" t="str">
            <v>Obrigações Fiscais - PCP</v>
          </cell>
        </row>
        <row r="993">
          <cell r="A993">
            <v>244010</v>
          </cell>
          <cell r="B993" t="str">
            <v>Pasivo por impuesto diferido</v>
          </cell>
          <cell r="C993" t="str">
            <v>Obrigações Fiscais - PCP</v>
          </cell>
        </row>
        <row r="994">
          <cell r="A994">
            <v>244011</v>
          </cell>
          <cell r="B994" t="str">
            <v>Retenciones Sellos API a Depositar</v>
          </cell>
          <cell r="C994" t="str">
            <v>Obrigações Fiscais - PCP</v>
          </cell>
        </row>
        <row r="995">
          <cell r="A995">
            <v>244012</v>
          </cell>
          <cell r="B995" t="str">
            <v>Provisión Impuesto Inmobiliario</v>
          </cell>
          <cell r="C995" t="str">
            <v>Obrigações Fiscais - PCP</v>
          </cell>
        </row>
        <row r="996">
          <cell r="A996">
            <v>244013</v>
          </cell>
          <cell r="B996" t="str">
            <v>Provisión Derechos Aduaneros</v>
          </cell>
          <cell r="C996" t="str">
            <v>Obrigações Fiscais - PCP</v>
          </cell>
        </row>
        <row r="997">
          <cell r="A997">
            <v>245000</v>
          </cell>
          <cell r="B997" t="str">
            <v>Impostos a Recolher</v>
          </cell>
          <cell r="C997" t="str">
            <v>Obrigações Fiscais - PCP</v>
          </cell>
        </row>
        <row r="998">
          <cell r="A998">
            <v>245001</v>
          </cell>
          <cell r="B998" t="str">
            <v>AIRE</v>
          </cell>
          <cell r="C998" t="str">
            <v>Obrigações Fiscais - PCP</v>
          </cell>
        </row>
        <row r="999">
          <cell r="A999">
            <v>245002</v>
          </cell>
          <cell r="B999" t="str">
            <v>CSL Retida</v>
          </cell>
          <cell r="C999" t="str">
            <v>Obrigações Fiscais - PCP</v>
          </cell>
        </row>
        <row r="1000">
          <cell r="A1000">
            <v>245003</v>
          </cell>
          <cell r="B1000" t="str">
            <v>ISS a Recolher</v>
          </cell>
          <cell r="C1000" t="str">
            <v>Obrigações Fiscais - PCP</v>
          </cell>
        </row>
        <row r="1001">
          <cell r="A1001">
            <v>245004</v>
          </cell>
          <cell r="B1001" t="str">
            <v>IPI  a Recolher</v>
          </cell>
          <cell r="C1001" t="str">
            <v>Obrigações Fiscais - PCP</v>
          </cell>
        </row>
        <row r="1002">
          <cell r="A1002">
            <v>245005</v>
          </cell>
          <cell r="B1002" t="str">
            <v>IOF/IOC a Recolher</v>
          </cell>
          <cell r="C1002" t="str">
            <v>Obrigações Fiscais - PCP</v>
          </cell>
        </row>
        <row r="1003">
          <cell r="A1003">
            <v>245006</v>
          </cell>
          <cell r="B1003" t="str">
            <v>ICMS s/Outras Receitas</v>
          </cell>
          <cell r="C1003" t="str">
            <v>Obrigações Fiscais - PCP</v>
          </cell>
        </row>
        <row r="1004">
          <cell r="A1004">
            <v>245007</v>
          </cell>
          <cell r="B1004" t="str">
            <v>IRPJ  a Recolher</v>
          </cell>
          <cell r="C1004" t="str">
            <v>Obrigações Fiscais - PCP</v>
          </cell>
        </row>
        <row r="1005">
          <cell r="A1005">
            <v>245008</v>
          </cell>
          <cell r="B1005" t="str">
            <v>CSLL a Recolher</v>
          </cell>
          <cell r="C1005" t="str">
            <v>Obrigações Fiscais - PCP</v>
          </cell>
        </row>
        <row r="1006">
          <cell r="A1006">
            <v>245009</v>
          </cell>
          <cell r="B1006" t="str">
            <v>ICMS  Recolher</v>
          </cell>
          <cell r="C1006" t="str">
            <v>Obrigações Fiscais - PCP</v>
          </cell>
        </row>
        <row r="1007">
          <cell r="A1007">
            <v>245010</v>
          </cell>
          <cell r="B1007" t="str">
            <v>ICMS Sub Trib. nas Saidas</v>
          </cell>
          <cell r="C1007" t="str">
            <v>Obrigações Fiscais - PCP</v>
          </cell>
        </row>
        <row r="1008">
          <cell r="A1008">
            <v>245011</v>
          </cell>
          <cell r="B1008" t="str">
            <v>IRRF a Recolher</v>
          </cell>
          <cell r="C1008" t="str">
            <v>Obrigações Fiscais - PCP</v>
          </cell>
        </row>
        <row r="1009">
          <cell r="A1009">
            <v>245012</v>
          </cell>
          <cell r="B1009" t="str">
            <v>ICMS  s/Fretes a recolher</v>
          </cell>
          <cell r="C1009" t="str">
            <v>Obrigações Fiscais - PCP</v>
          </cell>
        </row>
        <row r="1010">
          <cell r="A1010">
            <v>245013</v>
          </cell>
          <cell r="B1010" t="str">
            <v>ICMS  s/Entradas a Recolher</v>
          </cell>
          <cell r="C1010" t="str">
            <v>Obrigações Fiscais - PCP</v>
          </cell>
        </row>
        <row r="1011">
          <cell r="A1011">
            <v>246000</v>
          </cell>
          <cell r="B1011" t="str">
            <v>Tributos Diferidos</v>
          </cell>
          <cell r="C1011" t="str">
            <v>Tributos diferidos passivos - CP</v>
          </cell>
        </row>
        <row r="1012">
          <cell r="A1012">
            <v>246001</v>
          </cell>
          <cell r="B1012" t="str">
            <v>IR Diferido</v>
          </cell>
          <cell r="C1012" t="str">
            <v>Tributos diferidos passivos - CP</v>
          </cell>
        </row>
        <row r="1013">
          <cell r="A1013">
            <v>246002</v>
          </cell>
          <cell r="B1013" t="str">
            <v>CSLL Diferida</v>
          </cell>
          <cell r="C1013" t="str">
            <v>Tributos diferidos passivos - CP</v>
          </cell>
        </row>
        <row r="1014">
          <cell r="A1014">
            <v>250000</v>
          </cell>
          <cell r="B1014" t="str">
            <v>OTRAS DEUDAS</v>
          </cell>
        </row>
        <row r="1015">
          <cell r="A1015">
            <v>251000</v>
          </cell>
          <cell r="B1015" t="str">
            <v>Anticipos de clientes</v>
          </cell>
          <cell r="C1015" t="str">
            <v>Adiantamento de Clientes</v>
          </cell>
        </row>
        <row r="1016">
          <cell r="A1016">
            <v>251001</v>
          </cell>
          <cell r="B1016" t="str">
            <v>Adiantamento de Clientes</v>
          </cell>
          <cell r="C1016" t="str">
            <v>Adiantamento de Clientes</v>
          </cell>
        </row>
        <row r="1017">
          <cell r="A1017">
            <v>251002</v>
          </cell>
          <cell r="B1017" t="str">
            <v>Anticipos por Ventas de Bienes de Uso</v>
          </cell>
          <cell r="C1017" t="str">
            <v>Adiantamento de Clientes</v>
          </cell>
        </row>
        <row r="1018">
          <cell r="A1018">
            <v>252000</v>
          </cell>
          <cell r="B1018" t="str">
            <v>Diversos</v>
          </cell>
        </row>
        <row r="1019">
          <cell r="A1019">
            <v>252001</v>
          </cell>
          <cell r="B1019" t="str">
            <v>Arrendamientos a Pagar</v>
          </cell>
          <cell r="C1019" t="str">
            <v>Outras Obrigações</v>
          </cell>
        </row>
        <row r="1020">
          <cell r="A1020">
            <v>252002</v>
          </cell>
          <cell r="B1020" t="str">
            <v>Dividendos a Pagar</v>
          </cell>
          <cell r="C1020" t="str">
            <v>Outras Obrigações</v>
          </cell>
        </row>
        <row r="1021">
          <cell r="A1021">
            <v>252003</v>
          </cell>
          <cell r="B1021" t="str">
            <v>Outros Debitos</v>
          </cell>
          <cell r="C1021" t="str">
            <v>Outras Obrigações</v>
          </cell>
        </row>
        <row r="1022">
          <cell r="A1022">
            <v>252004</v>
          </cell>
          <cell r="B1022" t="str">
            <v>Tasa IGJ a Devengar</v>
          </cell>
          <cell r="C1022" t="str">
            <v>Outras Obrigações</v>
          </cell>
        </row>
        <row r="1023">
          <cell r="A1023">
            <v>252005</v>
          </cell>
          <cell r="B1023" t="str">
            <v>Consórcios a Pagar</v>
          </cell>
          <cell r="C1023" t="str">
            <v>Outras Obrigações</v>
          </cell>
        </row>
        <row r="1024">
          <cell r="A1024">
            <v>252006</v>
          </cell>
          <cell r="B1024" t="str">
            <v>Participações a Integralizar</v>
          </cell>
        </row>
        <row r="1025">
          <cell r="A1025">
            <v>252007</v>
          </cell>
          <cell r="B1025" t="str">
            <v>Faturamento Antecipado Mercado Nacional</v>
          </cell>
          <cell r="C1025" t="str">
            <v>Adiantamento de Clientes</v>
          </cell>
        </row>
        <row r="1026">
          <cell r="A1026">
            <v>252008</v>
          </cell>
          <cell r="B1026" t="str">
            <v>Faturamento Antecipado Mercado Externo</v>
          </cell>
          <cell r="C1026" t="str">
            <v>Adiantamento de Clientes</v>
          </cell>
        </row>
        <row r="1027">
          <cell r="A1027">
            <v>252009</v>
          </cell>
          <cell r="B1027" t="str">
            <v>Honorários a Pagar</v>
          </cell>
          <cell r="C1027" t="str">
            <v>Outras Obrigações</v>
          </cell>
        </row>
        <row r="1028">
          <cell r="A1028">
            <v>252010</v>
          </cell>
          <cell r="B1028" t="str">
            <v>Otras deudas UTE</v>
          </cell>
          <cell r="C1028" t="str">
            <v>Outras Obrigações</v>
          </cell>
        </row>
        <row r="1029">
          <cell r="A1029">
            <v>253000</v>
          </cell>
          <cell r="B1029" t="str">
            <v>AÇÕES PENAIS</v>
          </cell>
        </row>
        <row r="1030">
          <cell r="A1030">
            <v>254000</v>
          </cell>
          <cell r="B1030" t="str">
            <v>OUTRAS PROVISOES</v>
          </cell>
        </row>
        <row r="1031">
          <cell r="A1031">
            <v>254001</v>
          </cell>
          <cell r="B1031" t="str">
            <v>Provisao p/ IRPJ</v>
          </cell>
          <cell r="C1031" t="str">
            <v>Obrigações Fiscais - PCP</v>
          </cell>
        </row>
        <row r="1032">
          <cell r="A1032">
            <v>254002</v>
          </cell>
          <cell r="B1032" t="str">
            <v>Provisao p/CSLL</v>
          </cell>
          <cell r="C1032" t="str">
            <v>Obrigações Fiscais - PCP</v>
          </cell>
        </row>
        <row r="1033">
          <cell r="A1033">
            <v>254003</v>
          </cell>
          <cell r="B1033" t="str">
            <v>Premio de Partic. Nos Resultados</v>
          </cell>
          <cell r="C1033" t="str">
            <v>Obrigações Sociais e Trabalhistas</v>
          </cell>
        </row>
        <row r="1034">
          <cell r="A1034">
            <v>254004</v>
          </cell>
          <cell r="B1034" t="str">
            <v>Provisao p/Despesas c/Exportacao</v>
          </cell>
          <cell r="C1034" t="str">
            <v>Outras Obrigações</v>
          </cell>
        </row>
        <row r="1035">
          <cell r="A1035">
            <v>254005</v>
          </cell>
          <cell r="B1035" t="str">
            <v>Provisao P/ Pagto de Comissoes</v>
          </cell>
          <cell r="C1035" t="str">
            <v>Outras Obrigações</v>
          </cell>
        </row>
        <row r="1036">
          <cell r="A1036">
            <v>254006</v>
          </cell>
          <cell r="B1036" t="str">
            <v>Provisão p/Pagto de Dividendos</v>
          </cell>
          <cell r="C1036" t="str">
            <v>Outras Obrigações</v>
          </cell>
        </row>
        <row r="1037">
          <cell r="A1037">
            <v>260000</v>
          </cell>
          <cell r="B1037" t="str">
            <v>PREVISION CONTINGENCIAS</v>
          </cell>
        </row>
        <row r="1038">
          <cell r="A1038">
            <v>260100</v>
          </cell>
          <cell r="B1038" t="str">
            <v>Previsión para juicios</v>
          </cell>
        </row>
        <row r="1039">
          <cell r="A1039">
            <v>260101</v>
          </cell>
          <cell r="B1039" t="str">
            <v>Previsión para juicios</v>
          </cell>
          <cell r="C1039" t="str">
            <v>Contingências</v>
          </cell>
        </row>
        <row r="1040">
          <cell r="A1040">
            <v>261000</v>
          </cell>
          <cell r="B1040" t="str">
            <v>OPERACIONES INTERCOMPANY</v>
          </cell>
          <cell r="C1040" t="str">
            <v>Partes Relacionadas - PCP</v>
          </cell>
        </row>
        <row r="1041">
          <cell r="A1041">
            <v>261100</v>
          </cell>
          <cell r="B1041" t="str">
            <v>OPERACIONES INTERCOMPANY EN MONEDA LOCAL</v>
          </cell>
          <cell r="C1041" t="str">
            <v>Partes Relacionadas - PCP</v>
          </cell>
        </row>
        <row r="1042">
          <cell r="A1042">
            <v>261101</v>
          </cell>
          <cell r="B1042" t="str">
            <v>La Agraria</v>
          </cell>
          <cell r="C1042" t="str">
            <v>Partes Relacionadas - PCP</v>
          </cell>
        </row>
        <row r="1043">
          <cell r="A1043">
            <v>261102</v>
          </cell>
          <cell r="B1043" t="str">
            <v>La Lácteo</v>
          </cell>
          <cell r="C1043" t="str">
            <v>Partes Relacionadas - PCP</v>
          </cell>
        </row>
        <row r="1044">
          <cell r="A1044">
            <v>261103</v>
          </cell>
          <cell r="B1044" t="str">
            <v>Pilaga</v>
          </cell>
          <cell r="C1044" t="str">
            <v>Partes Relacionadas - PCP</v>
          </cell>
        </row>
        <row r="1045">
          <cell r="A1045">
            <v>261104</v>
          </cell>
          <cell r="B1045" t="str">
            <v>Bañado del Salado S.A.</v>
          </cell>
          <cell r="C1045" t="str">
            <v>Partes Relacionadas - PCP</v>
          </cell>
        </row>
        <row r="1046">
          <cell r="A1046">
            <v>261105</v>
          </cell>
          <cell r="B1046" t="str">
            <v>Cavok SA</v>
          </cell>
          <cell r="C1046" t="str">
            <v>Partes Relacionadas - PCP</v>
          </cell>
        </row>
        <row r="1047">
          <cell r="A1047">
            <v>261106</v>
          </cell>
          <cell r="B1047" t="str">
            <v>Establecimientos El Orden SA</v>
          </cell>
          <cell r="C1047" t="str">
            <v>Partes Relacionadas - PCP</v>
          </cell>
        </row>
        <row r="1048">
          <cell r="A1048">
            <v>261107</v>
          </cell>
          <cell r="B1048" t="str">
            <v>La Paz</v>
          </cell>
          <cell r="C1048" t="str">
            <v>Partes Relacionadas - PCP</v>
          </cell>
        </row>
        <row r="1049">
          <cell r="A1049">
            <v>261108</v>
          </cell>
          <cell r="B1049" t="str">
            <v>San Jose</v>
          </cell>
          <cell r="C1049" t="str">
            <v>Partes Relacionadas - PCP</v>
          </cell>
        </row>
        <row r="1050">
          <cell r="A1050">
            <v>261109</v>
          </cell>
          <cell r="B1050" t="str">
            <v>Santa Regina</v>
          </cell>
          <cell r="C1050" t="str">
            <v>Partes Relacionadas - PCP</v>
          </cell>
        </row>
        <row r="1051">
          <cell r="A1051">
            <v>261110</v>
          </cell>
          <cell r="B1051" t="str">
            <v>UMA</v>
          </cell>
          <cell r="C1051" t="str">
            <v>Partes Relacionadas - PCP</v>
          </cell>
        </row>
        <row r="1052">
          <cell r="A1052">
            <v>261111</v>
          </cell>
          <cell r="B1052" t="str">
            <v>Adecoagro Uruguay S.R.L</v>
          </cell>
          <cell r="C1052" t="str">
            <v>Partes Relacionadas - PCP</v>
          </cell>
        </row>
        <row r="1053">
          <cell r="A1053">
            <v>261112</v>
          </cell>
          <cell r="B1053" t="str">
            <v>Kelizer</v>
          </cell>
          <cell r="C1053" t="str">
            <v>Partes Relacionadas - PCP</v>
          </cell>
        </row>
        <row r="1054">
          <cell r="A1054">
            <v>261113</v>
          </cell>
          <cell r="B1054" t="str">
            <v>Adeco Agropecuaria S.R.L</v>
          </cell>
          <cell r="C1054" t="str">
            <v>Partes Relacionadas - PCP</v>
          </cell>
        </row>
        <row r="1055">
          <cell r="A1055">
            <v>261114</v>
          </cell>
          <cell r="B1055" t="str">
            <v>Intercompany Agroinvest S.A.</v>
          </cell>
          <cell r="C1055" t="str">
            <v>Partes Relacionadas - PCP</v>
          </cell>
        </row>
        <row r="1056">
          <cell r="A1056">
            <v>261115</v>
          </cell>
          <cell r="B1056" t="str">
            <v>Intercompany Angelica</v>
          </cell>
          <cell r="C1056" t="str">
            <v>Partes Relacionadas - PCP</v>
          </cell>
        </row>
        <row r="1057">
          <cell r="A1057">
            <v>261116</v>
          </cell>
          <cell r="B1057" t="str">
            <v>Intercompany Amandina</v>
          </cell>
          <cell r="C1057" t="str">
            <v>Partes Relacionadas - PCP</v>
          </cell>
        </row>
        <row r="1058">
          <cell r="A1058">
            <v>261120</v>
          </cell>
          <cell r="B1058" t="str">
            <v>Intercompany Fazenda</v>
          </cell>
          <cell r="C1058" t="str">
            <v>Partes Relacionadas - PCP</v>
          </cell>
        </row>
        <row r="1059">
          <cell r="A1059">
            <v>261200</v>
          </cell>
          <cell r="B1059" t="str">
            <v>OPERACIONES INTERCOMPANY EN MONEDA EXTRANJERA</v>
          </cell>
          <cell r="C1059" t="str">
            <v>Partes Relacionadas - PCP</v>
          </cell>
        </row>
        <row r="1060">
          <cell r="A1060">
            <v>261201</v>
          </cell>
          <cell r="B1060" t="str">
            <v>La Agraria</v>
          </cell>
          <cell r="C1060" t="str">
            <v>Partes Relacionadas - PCP</v>
          </cell>
        </row>
        <row r="1061">
          <cell r="A1061">
            <v>261202</v>
          </cell>
          <cell r="B1061" t="str">
            <v>La Lácteo</v>
          </cell>
          <cell r="C1061" t="str">
            <v>Partes Relacionadas - PCP</v>
          </cell>
        </row>
        <row r="1062">
          <cell r="A1062">
            <v>261203</v>
          </cell>
          <cell r="B1062" t="str">
            <v>Pilaga</v>
          </cell>
          <cell r="C1062" t="str">
            <v>Partes Relacionadas - PCP</v>
          </cell>
        </row>
        <row r="1063">
          <cell r="A1063">
            <v>261204</v>
          </cell>
          <cell r="B1063" t="str">
            <v>Bañado del Salado S.A.</v>
          </cell>
          <cell r="C1063" t="str">
            <v>Partes Relacionadas - PCP</v>
          </cell>
        </row>
        <row r="1064">
          <cell r="A1064">
            <v>261205</v>
          </cell>
          <cell r="B1064" t="str">
            <v>Cavok SA</v>
          </cell>
          <cell r="C1064" t="str">
            <v>Partes Relacionadas - PCP</v>
          </cell>
        </row>
        <row r="1065">
          <cell r="A1065">
            <v>261206</v>
          </cell>
          <cell r="B1065" t="str">
            <v>Establecimientos El Orden SA</v>
          </cell>
          <cell r="C1065" t="str">
            <v>Partes Relacionadas - PCP</v>
          </cell>
        </row>
        <row r="1066">
          <cell r="A1066">
            <v>261207</v>
          </cell>
          <cell r="B1066" t="str">
            <v>La Paz</v>
          </cell>
          <cell r="C1066" t="str">
            <v>Partes Relacionadas - PCP</v>
          </cell>
        </row>
        <row r="1067">
          <cell r="A1067">
            <v>261208</v>
          </cell>
          <cell r="B1067" t="str">
            <v>San Jose</v>
          </cell>
          <cell r="C1067" t="str">
            <v>Partes Relacionadas - PCP</v>
          </cell>
        </row>
        <row r="1068">
          <cell r="A1068">
            <v>261209</v>
          </cell>
          <cell r="B1068" t="str">
            <v>Santa Regina</v>
          </cell>
          <cell r="C1068" t="str">
            <v>Partes Relacionadas - PCP</v>
          </cell>
        </row>
        <row r="1069">
          <cell r="A1069">
            <v>261210</v>
          </cell>
          <cell r="B1069" t="str">
            <v>UMA</v>
          </cell>
          <cell r="C1069" t="str">
            <v>Partes Relacionadas - PCP</v>
          </cell>
        </row>
        <row r="1070">
          <cell r="A1070">
            <v>261211</v>
          </cell>
          <cell r="B1070" t="str">
            <v>Adecoagro Uruguay S.R.L</v>
          </cell>
          <cell r="C1070" t="str">
            <v>Partes Relacionadas - PCP</v>
          </cell>
        </row>
        <row r="1071">
          <cell r="A1071">
            <v>261212</v>
          </cell>
          <cell r="B1071" t="str">
            <v>Kelizer</v>
          </cell>
          <cell r="C1071" t="str">
            <v>Partes Relacionadas - PCP</v>
          </cell>
        </row>
        <row r="1072">
          <cell r="A1072">
            <v>261213</v>
          </cell>
          <cell r="B1072" t="str">
            <v>Adeco Agropecuaria S.R.L</v>
          </cell>
          <cell r="C1072" t="str">
            <v>Partes Relacionadas - PCP</v>
          </cell>
        </row>
        <row r="1073">
          <cell r="A1073">
            <v>270000</v>
          </cell>
          <cell r="B1073" t="str">
            <v>PASIVO NO CORRIENTE</v>
          </cell>
        </row>
        <row r="1074">
          <cell r="A1074">
            <v>275000</v>
          </cell>
          <cell r="B1074" t="str">
            <v>DEUDAS COMERCIALES</v>
          </cell>
          <cell r="C1074" t="str">
            <v>Fornecedores LP</v>
          </cell>
        </row>
        <row r="1075">
          <cell r="A1075">
            <v>275100</v>
          </cell>
          <cell r="B1075" t="str">
            <v>Comunes en Moneda Local</v>
          </cell>
          <cell r="C1075" t="str">
            <v>Fornecedores LP</v>
          </cell>
        </row>
        <row r="1076">
          <cell r="A1076">
            <v>275101</v>
          </cell>
          <cell r="B1076" t="str">
            <v>Comunes en Moneda Local</v>
          </cell>
          <cell r="C1076" t="str">
            <v>Fornecedores LP</v>
          </cell>
        </row>
        <row r="1077">
          <cell r="A1077">
            <v>275500</v>
          </cell>
          <cell r="B1077" t="str">
            <v>Comunes en moneda extranjeraComunes en moneda extranjera</v>
          </cell>
          <cell r="C1077" t="str">
            <v>Fornecedores LP</v>
          </cell>
        </row>
        <row r="1078">
          <cell r="A1078">
            <v>275501</v>
          </cell>
          <cell r="B1078" t="str">
            <v>Comunes en moneda extranjera</v>
          </cell>
          <cell r="C1078" t="str">
            <v>Fornecedores LP</v>
          </cell>
        </row>
        <row r="1079">
          <cell r="A1079">
            <v>280000</v>
          </cell>
          <cell r="B1079" t="str">
            <v>DEUDAS FINANCIERAS</v>
          </cell>
          <cell r="C1079" t="str">
            <v>Emprestimos e Financiamentos LP</v>
          </cell>
        </row>
        <row r="1080">
          <cell r="A1080">
            <v>281000</v>
          </cell>
          <cell r="B1080" t="str">
            <v>Dividas Financeiras em Moeda Local</v>
          </cell>
          <cell r="C1080" t="str">
            <v>Emprestimos e Financiamentos LP</v>
          </cell>
        </row>
        <row r="1081">
          <cell r="A1081">
            <v>281001</v>
          </cell>
          <cell r="B1081" t="str">
            <v>Dividas Financiera SAG Bco. Galicia Bs As No Cte</v>
          </cell>
          <cell r="C1081" t="str">
            <v>Emprestimos e Financiamentos LP</v>
          </cell>
        </row>
        <row r="1082">
          <cell r="A1082">
            <v>281002</v>
          </cell>
          <cell r="B1082" t="str">
            <v>Dividas Financeiras Itau BBA- No Cte</v>
          </cell>
          <cell r="C1082" t="str">
            <v>Emprestimos e Financiamentos LP</v>
          </cell>
        </row>
        <row r="1083">
          <cell r="A1083">
            <v>281003</v>
          </cell>
          <cell r="B1083" t="str">
            <v>Dividas Financeiras Bradesco - No Cte</v>
          </cell>
          <cell r="C1083" t="str">
            <v>Emprestimos e Financiamentos LP</v>
          </cell>
        </row>
        <row r="1084">
          <cell r="A1084">
            <v>281004</v>
          </cell>
          <cell r="B1084" t="str">
            <v>Dividas Financeiras Santander - No Cte</v>
          </cell>
          <cell r="C1084" t="str">
            <v>Emprestimos e Financiamentos LP</v>
          </cell>
        </row>
        <row r="1085">
          <cell r="A1085">
            <v>281005</v>
          </cell>
          <cell r="B1085" t="str">
            <v>Dividas Financeiras Unibanco - No Cte</v>
          </cell>
          <cell r="C1085" t="str">
            <v>Emprestimos e Financiamentos LP</v>
          </cell>
        </row>
        <row r="1086">
          <cell r="A1086">
            <v>281006</v>
          </cell>
          <cell r="B1086" t="str">
            <v>Dividas Financeiras Safra - No Cte</v>
          </cell>
          <cell r="C1086" t="str">
            <v>Emprestimos e Financiamentos LP</v>
          </cell>
        </row>
        <row r="1087">
          <cell r="A1087">
            <v>281007</v>
          </cell>
          <cell r="B1087" t="str">
            <v>Dividas Financeiras ABC Brasil - No Cte</v>
          </cell>
          <cell r="C1087" t="str">
            <v>Emprestimos e Financiamentos LP</v>
          </cell>
        </row>
        <row r="1088">
          <cell r="A1088">
            <v>281008</v>
          </cell>
          <cell r="B1088" t="str">
            <v>Dividas Financeiras Fibra - No Cte</v>
          </cell>
          <cell r="C1088" t="str">
            <v>Emprestimos e Financiamentos LP</v>
          </cell>
        </row>
        <row r="1089">
          <cell r="A1089">
            <v>281009</v>
          </cell>
          <cell r="B1089" t="str">
            <v>Dividas Financeiras Rabobank - No Cte</v>
          </cell>
          <cell r="C1089" t="str">
            <v>Emprestimos e Financiamentos LP</v>
          </cell>
        </row>
        <row r="1090">
          <cell r="A1090">
            <v>281010</v>
          </cell>
          <cell r="B1090" t="str">
            <v>Dividas Financeiras Real - No Cte</v>
          </cell>
          <cell r="C1090" t="str">
            <v>Emprestimos e Financiamentos LP</v>
          </cell>
        </row>
        <row r="1091">
          <cell r="A1091">
            <v>281011</v>
          </cell>
          <cell r="B1091" t="str">
            <v>Dividas Financeiras Lage Landen - No Cte</v>
          </cell>
          <cell r="C1091" t="str">
            <v>Emprestimos e Financiamentos LP</v>
          </cell>
        </row>
        <row r="1092">
          <cell r="A1092">
            <v>281012</v>
          </cell>
          <cell r="B1092" t="str">
            <v>Dividas Financeiras Volvo - No Cte</v>
          </cell>
          <cell r="C1092" t="str">
            <v>Emprestimos e Financiamentos LP</v>
          </cell>
        </row>
        <row r="1093">
          <cell r="A1093">
            <v>281013</v>
          </cell>
          <cell r="B1093" t="str">
            <v>Dividas Financeiras HSBC - No Cte</v>
          </cell>
          <cell r="C1093" t="str">
            <v>Emprestimos e Financiamentos LP</v>
          </cell>
        </row>
        <row r="1094">
          <cell r="A1094">
            <v>281014</v>
          </cell>
          <cell r="B1094" t="str">
            <v>Dividas Financeiras Bco Do Brasil - No Cte</v>
          </cell>
          <cell r="C1094" t="str">
            <v>Emprestimos e Financiamentos LP</v>
          </cell>
        </row>
        <row r="1095">
          <cell r="A1095">
            <v>281015</v>
          </cell>
          <cell r="B1095" t="str">
            <v>Dividas Financeiras BNDES - No Cte</v>
          </cell>
          <cell r="C1095" t="str">
            <v>Emprestimos e Financiamentos LP</v>
          </cell>
        </row>
        <row r="1096">
          <cell r="A1096">
            <v>281016</v>
          </cell>
          <cell r="B1096" t="str">
            <v>Dividas Financeiras Desenbahia - No Cte</v>
          </cell>
          <cell r="C1096" t="str">
            <v>Emprestimos e Financiamentos LP</v>
          </cell>
        </row>
        <row r="1097">
          <cell r="A1097">
            <v>282000</v>
          </cell>
          <cell r="B1097" t="str">
            <v>Préstamos Financieros en Moneda Extranjera</v>
          </cell>
          <cell r="C1097" t="str">
            <v>Emprestimos e Financiamentos LP</v>
          </cell>
        </row>
        <row r="1098">
          <cell r="A1098">
            <v>282001</v>
          </cell>
          <cell r="B1098" t="str">
            <v>Deud. Financiera SAG Bco. Galicia Urug. No Cte</v>
          </cell>
          <cell r="C1098" t="str">
            <v>Emprestimos e Financiamentos LP</v>
          </cell>
        </row>
        <row r="1099">
          <cell r="A1099">
            <v>282002</v>
          </cell>
          <cell r="B1099" t="str">
            <v>Prestamo Financiero Bco HSBC No Cte. - USD</v>
          </cell>
          <cell r="C1099" t="str">
            <v>Emprestimos e Financiamentos LP</v>
          </cell>
        </row>
        <row r="1100">
          <cell r="A1100">
            <v>283000</v>
          </cell>
          <cell r="B1100" t="str">
            <v>Títulos a Pagar</v>
          </cell>
          <cell r="C1100" t="str">
            <v>Emprestimos e Financiamentos LP</v>
          </cell>
        </row>
        <row r="1101">
          <cell r="A1101">
            <v>283001</v>
          </cell>
          <cell r="B1101" t="str">
            <v>Custeio Agrícola</v>
          </cell>
          <cell r="C1101" t="str">
            <v>Emprestimos e Financiamentos LP</v>
          </cell>
        </row>
        <row r="1102">
          <cell r="A1102">
            <v>284000</v>
          </cell>
          <cell r="B1102" t="str">
            <v>Leasing Bancarios</v>
          </cell>
          <cell r="C1102" t="str">
            <v>Emprestimos e Financiamentos LP</v>
          </cell>
        </row>
        <row r="1103">
          <cell r="A1103">
            <v>284001</v>
          </cell>
          <cell r="B1103" t="str">
            <v>Leasing Banco Santander</v>
          </cell>
          <cell r="C1103" t="str">
            <v>Emprestimos e Financiamentos LP</v>
          </cell>
        </row>
        <row r="1104">
          <cell r="A1104">
            <v>284100</v>
          </cell>
          <cell r="B1104" t="str">
            <v>Deudas Financieras en Moneda Extranjera</v>
          </cell>
          <cell r="C1104" t="str">
            <v>Emprestimos e Financiamentos LP</v>
          </cell>
        </row>
        <row r="1105">
          <cell r="A1105">
            <v>284101</v>
          </cell>
          <cell r="B1105" t="str">
            <v>Deudas Financieras en Moneda Extranjera</v>
          </cell>
          <cell r="C1105" t="str">
            <v>Emprestimos e Financiamentos LP</v>
          </cell>
        </row>
        <row r="1106">
          <cell r="A1106">
            <v>285000</v>
          </cell>
          <cell r="B1106" t="str">
            <v>OTRAS DEUDAS</v>
          </cell>
        </row>
        <row r="1107">
          <cell r="A1107">
            <v>285100</v>
          </cell>
          <cell r="B1107" t="str">
            <v>Diversos</v>
          </cell>
        </row>
        <row r="1108">
          <cell r="A1108">
            <v>285101</v>
          </cell>
          <cell r="B1108" t="str">
            <v>Diversos</v>
          </cell>
          <cell r="C1108" t="str">
            <v>Outras Obrigações LP</v>
          </cell>
        </row>
        <row r="1109">
          <cell r="A1109">
            <v>285200</v>
          </cell>
          <cell r="B1109" t="str">
            <v>Faturamento Antecipado</v>
          </cell>
          <cell r="C1109" t="str">
            <v>Adiantamento de Clientes LP</v>
          </cell>
        </row>
        <row r="1110">
          <cell r="A1110">
            <v>285201</v>
          </cell>
          <cell r="B1110" t="str">
            <v>Faturamento Antecipado Mercado Interno</v>
          </cell>
          <cell r="C1110" t="str">
            <v>Adiantamento de Clientes LP</v>
          </cell>
        </row>
        <row r="1111">
          <cell r="A1111">
            <v>285202</v>
          </cell>
          <cell r="B1111" t="str">
            <v>Faturamento Antecipado Mercado Externo</v>
          </cell>
          <cell r="C1111" t="str">
            <v>Adiantamento de Clientes LP</v>
          </cell>
        </row>
        <row r="1112">
          <cell r="A1112">
            <v>285300</v>
          </cell>
          <cell r="B1112" t="str">
            <v>Arrendamentos a Pagar</v>
          </cell>
          <cell r="C1112" t="str">
            <v>Outras Obrigações LP</v>
          </cell>
        </row>
        <row r="1113">
          <cell r="A1113">
            <v>285301</v>
          </cell>
          <cell r="B1113" t="str">
            <v>Arrendamientos a Pagar</v>
          </cell>
          <cell r="C1113" t="str">
            <v>Outras Obrigações LP</v>
          </cell>
        </row>
        <row r="1114">
          <cell r="A1114">
            <v>286000</v>
          </cell>
          <cell r="B1114" t="str">
            <v>Juros a Pagar</v>
          </cell>
          <cell r="C1114" t="str">
            <v>Outras Obrigações LP</v>
          </cell>
        </row>
        <row r="1115">
          <cell r="A1115">
            <v>286001</v>
          </cell>
          <cell r="B1115" t="str">
            <v>Juros a Pagar - No Cte</v>
          </cell>
          <cell r="C1115" t="str">
            <v>Outras Obrigações LP</v>
          </cell>
        </row>
        <row r="1116">
          <cell r="A1116">
            <v>290000</v>
          </cell>
          <cell r="B1116" t="str">
            <v>IMPUESTO DIFERIDO</v>
          </cell>
          <cell r="C1116" t="str">
            <v>Tributos diferidos passivos - LP</v>
          </cell>
        </row>
        <row r="1117">
          <cell r="A1117">
            <v>290100</v>
          </cell>
          <cell r="B1117" t="str">
            <v>OBRIGAÇÕES TRIBUTÁRIAS</v>
          </cell>
          <cell r="C1117" t="str">
            <v>Tributos diferidos passivos - LP</v>
          </cell>
        </row>
        <row r="1118">
          <cell r="A1118">
            <v>290101</v>
          </cell>
          <cell r="B1118" t="str">
            <v>Impuesto a la  Ganancia Minima Presunta</v>
          </cell>
          <cell r="C1118" t="str">
            <v>Tributos diferidos passivos - LP</v>
          </cell>
        </row>
        <row r="1119">
          <cell r="A1119">
            <v>290102</v>
          </cell>
          <cell r="B1119" t="str">
            <v>Impuesto Diferido No Corriente</v>
          </cell>
          <cell r="C1119" t="str">
            <v>Tributos diferidos passivos - LP</v>
          </cell>
        </row>
        <row r="1120">
          <cell r="A1120">
            <v>290300</v>
          </cell>
          <cell r="B1120" t="str">
            <v>PROVISAO P/IRPJ e CSLL</v>
          </cell>
          <cell r="C1120" t="str">
            <v>Tributos diferidos passivos - LP</v>
          </cell>
        </row>
        <row r="1121">
          <cell r="A1121">
            <v>290301</v>
          </cell>
          <cell r="B1121" t="str">
            <v>Provisão para IR</v>
          </cell>
          <cell r="C1121" t="str">
            <v>Tributos diferidos passivos - LP</v>
          </cell>
        </row>
        <row r="1122">
          <cell r="A1122">
            <v>290302</v>
          </cell>
          <cell r="B1122" t="str">
            <v>Provisão para CSLL</v>
          </cell>
          <cell r="C1122" t="str">
            <v>Tributos diferidos passivos - LP</v>
          </cell>
        </row>
        <row r="1123">
          <cell r="A1123">
            <v>291000</v>
          </cell>
          <cell r="B1123" t="str">
            <v>OPERACIONES INTERCOMPANY</v>
          </cell>
          <cell r="C1123" t="str">
            <v>Partes Relacionadas - PLP</v>
          </cell>
        </row>
        <row r="1124">
          <cell r="A1124">
            <v>291100</v>
          </cell>
          <cell r="B1124" t="str">
            <v>Contratos de Mútuo</v>
          </cell>
          <cell r="C1124" t="str">
            <v>Partes Relacionadas - PLP</v>
          </cell>
        </row>
        <row r="1125">
          <cell r="A1125">
            <v>291101</v>
          </cell>
          <cell r="B1125" t="str">
            <v>Contratos de Mútuo</v>
          </cell>
          <cell r="C1125" t="str">
            <v>Partes Relacionadas - PLP</v>
          </cell>
        </row>
        <row r="1126">
          <cell r="A1126">
            <v>291200</v>
          </cell>
          <cell r="B1126" t="str">
            <v>OPERACIONES INTERCOMPANY EN MONEDA LOCAL</v>
          </cell>
          <cell r="C1126" t="str">
            <v>Partes Relacionadas - PLP</v>
          </cell>
        </row>
        <row r="1127">
          <cell r="A1127">
            <v>291201</v>
          </cell>
          <cell r="B1127" t="str">
            <v>La Agraria</v>
          </cell>
          <cell r="C1127" t="str">
            <v>Partes Relacionadas - PLP</v>
          </cell>
        </row>
        <row r="1128">
          <cell r="A1128">
            <v>291202</v>
          </cell>
          <cell r="B1128" t="str">
            <v>La Lácteo</v>
          </cell>
          <cell r="C1128" t="str">
            <v>Partes Relacionadas - PLP</v>
          </cell>
        </row>
        <row r="1129">
          <cell r="A1129">
            <v>291203</v>
          </cell>
          <cell r="B1129" t="str">
            <v>Pilaga</v>
          </cell>
          <cell r="C1129" t="str">
            <v>Partes Relacionadas - PLP</v>
          </cell>
        </row>
        <row r="1130">
          <cell r="A1130">
            <v>291204</v>
          </cell>
          <cell r="B1130" t="str">
            <v>Bañado del Salado S.A.</v>
          </cell>
          <cell r="C1130" t="str">
            <v>Partes Relacionadas - PLP</v>
          </cell>
        </row>
        <row r="1131">
          <cell r="A1131">
            <v>291205</v>
          </cell>
          <cell r="B1131" t="str">
            <v>Cavok SA</v>
          </cell>
          <cell r="C1131" t="str">
            <v>Partes Relacionadas - PLP</v>
          </cell>
        </row>
        <row r="1132">
          <cell r="A1132">
            <v>291206</v>
          </cell>
          <cell r="B1132" t="str">
            <v>Establecimientos El Orden SA</v>
          </cell>
          <cell r="C1132" t="str">
            <v>Partes Relacionadas - PLP</v>
          </cell>
        </row>
        <row r="1133">
          <cell r="A1133">
            <v>291207</v>
          </cell>
          <cell r="B1133" t="str">
            <v>La Paz</v>
          </cell>
          <cell r="C1133" t="str">
            <v>Partes Relacionadas - PLP</v>
          </cell>
        </row>
        <row r="1134">
          <cell r="A1134">
            <v>291208</v>
          </cell>
          <cell r="B1134" t="str">
            <v>San Jose</v>
          </cell>
          <cell r="C1134" t="str">
            <v>Partes Relacionadas - PLP</v>
          </cell>
        </row>
        <row r="1135">
          <cell r="A1135">
            <v>291209</v>
          </cell>
          <cell r="B1135" t="str">
            <v>Santa Regina</v>
          </cell>
          <cell r="C1135" t="str">
            <v>Partes Relacionadas - PLP</v>
          </cell>
        </row>
        <row r="1136">
          <cell r="A1136">
            <v>291210</v>
          </cell>
          <cell r="B1136" t="str">
            <v>UMA</v>
          </cell>
          <cell r="C1136" t="str">
            <v>Partes Relacionadas - PLP</v>
          </cell>
        </row>
        <row r="1137">
          <cell r="A1137">
            <v>291211</v>
          </cell>
          <cell r="B1137" t="str">
            <v>Angélica</v>
          </cell>
          <cell r="C1137" t="str">
            <v>Partes Relacionadas - PLP</v>
          </cell>
        </row>
        <row r="1138">
          <cell r="A1138">
            <v>291212</v>
          </cell>
          <cell r="B1138" t="str">
            <v>amandina</v>
          </cell>
          <cell r="C1138" t="str">
            <v>Partes Relacionadas - PLP</v>
          </cell>
        </row>
        <row r="1139">
          <cell r="A1139">
            <v>291213</v>
          </cell>
          <cell r="B1139" t="str">
            <v>Ivinhema</v>
          </cell>
          <cell r="C1139" t="str">
            <v>Partes Relacionadas - PLP</v>
          </cell>
        </row>
        <row r="1140">
          <cell r="A1140">
            <v>291214</v>
          </cell>
          <cell r="B1140" t="str">
            <v>Adecoagro</v>
          </cell>
          <cell r="C1140" t="str">
            <v>Partes Relacionadas - PLP</v>
          </cell>
        </row>
        <row r="1141">
          <cell r="A1141">
            <v>291215</v>
          </cell>
          <cell r="B1141" t="str">
            <v>Mimoso</v>
          </cell>
          <cell r="C1141" t="str">
            <v>Partes Relacionadas - PLP</v>
          </cell>
        </row>
        <row r="1142">
          <cell r="A1142">
            <v>291216</v>
          </cell>
          <cell r="B1142" t="str">
            <v>Alfenas</v>
          </cell>
          <cell r="C1142" t="str">
            <v>Partes Relacionadas - PLP</v>
          </cell>
        </row>
        <row r="1143">
          <cell r="A1143">
            <v>291217</v>
          </cell>
          <cell r="B1143" t="str">
            <v>Bergen</v>
          </cell>
          <cell r="C1143" t="str">
            <v>Partes Relacionadas - PLP</v>
          </cell>
        </row>
        <row r="1144">
          <cell r="A1144">
            <v>291218</v>
          </cell>
          <cell r="B1144" t="str">
            <v>Adeco Participações</v>
          </cell>
          <cell r="C1144" t="str">
            <v>Partes Relacionadas - PLP</v>
          </cell>
        </row>
        <row r="1145">
          <cell r="A1145">
            <v>291219</v>
          </cell>
          <cell r="B1145" t="str">
            <v>Adecoagro Uruguay S.R.L</v>
          </cell>
          <cell r="C1145" t="str">
            <v>Partes Relacionadas - PLP</v>
          </cell>
        </row>
        <row r="1146">
          <cell r="A1146">
            <v>291220</v>
          </cell>
          <cell r="B1146" t="str">
            <v>Kelizer</v>
          </cell>
          <cell r="C1146" t="str">
            <v>Partes Relacionadas - PLP</v>
          </cell>
        </row>
        <row r="1147">
          <cell r="A1147">
            <v>291300</v>
          </cell>
          <cell r="B1147" t="str">
            <v>OPERACIONES INTERCOMPANY EN MONEDA EXTRANJERA</v>
          </cell>
          <cell r="C1147" t="str">
            <v>Partes Relacionadas - PLP</v>
          </cell>
        </row>
        <row r="1148">
          <cell r="A1148">
            <v>291301</v>
          </cell>
          <cell r="B1148" t="str">
            <v>La Agraria</v>
          </cell>
          <cell r="C1148" t="str">
            <v>Partes Relacionadas - PLP</v>
          </cell>
        </row>
        <row r="1149">
          <cell r="A1149">
            <v>291302</v>
          </cell>
          <cell r="B1149" t="str">
            <v>La Lácteo</v>
          </cell>
          <cell r="C1149" t="str">
            <v>Partes Relacionadas - PLP</v>
          </cell>
        </row>
        <row r="1150">
          <cell r="A1150">
            <v>291303</v>
          </cell>
          <cell r="B1150" t="str">
            <v>Pilaga</v>
          </cell>
          <cell r="C1150" t="str">
            <v>Partes Relacionadas - PLP</v>
          </cell>
        </row>
        <row r="1151">
          <cell r="A1151">
            <v>291304</v>
          </cell>
          <cell r="B1151" t="str">
            <v>Bañado del Salado S.A.</v>
          </cell>
          <cell r="C1151" t="str">
            <v>Partes Relacionadas - PLP</v>
          </cell>
        </row>
        <row r="1152">
          <cell r="A1152">
            <v>291305</v>
          </cell>
          <cell r="B1152" t="str">
            <v>Cavok SA</v>
          </cell>
          <cell r="C1152" t="str">
            <v>Partes Relacionadas - PLP</v>
          </cell>
        </row>
        <row r="1153">
          <cell r="A1153">
            <v>291306</v>
          </cell>
          <cell r="B1153" t="str">
            <v>Establecimientos El Orden SA</v>
          </cell>
          <cell r="C1153" t="str">
            <v>Partes Relacionadas - PLP</v>
          </cell>
        </row>
        <row r="1154">
          <cell r="A1154">
            <v>291307</v>
          </cell>
          <cell r="B1154" t="str">
            <v>La Paz</v>
          </cell>
          <cell r="C1154" t="str">
            <v>Partes Relacionadas - PLP</v>
          </cell>
        </row>
        <row r="1155">
          <cell r="A1155">
            <v>291308</v>
          </cell>
          <cell r="B1155" t="str">
            <v>San Jose</v>
          </cell>
          <cell r="C1155" t="str">
            <v>Partes Relacionadas - PLP</v>
          </cell>
        </row>
        <row r="1156">
          <cell r="A1156">
            <v>291309</v>
          </cell>
          <cell r="B1156" t="str">
            <v>Santa Regina</v>
          </cell>
          <cell r="C1156" t="str">
            <v>Partes Relacionadas - PLP</v>
          </cell>
        </row>
        <row r="1157">
          <cell r="A1157">
            <v>291310</v>
          </cell>
          <cell r="B1157" t="str">
            <v>UMA</v>
          </cell>
          <cell r="C1157" t="str">
            <v>Partes Relacionadas - PLP</v>
          </cell>
        </row>
        <row r="1158">
          <cell r="A1158">
            <v>291311</v>
          </cell>
          <cell r="B1158" t="str">
            <v>Angélica</v>
          </cell>
          <cell r="C1158" t="str">
            <v>Partes Relacionadas - PLP</v>
          </cell>
        </row>
        <row r="1159">
          <cell r="A1159">
            <v>291312</v>
          </cell>
          <cell r="B1159" t="str">
            <v>amandina</v>
          </cell>
          <cell r="C1159" t="str">
            <v>Partes Relacionadas - PLP</v>
          </cell>
        </row>
        <row r="1160">
          <cell r="A1160">
            <v>291313</v>
          </cell>
          <cell r="B1160" t="str">
            <v>Ivinhema</v>
          </cell>
          <cell r="C1160" t="str">
            <v>Partes Relacionadas - PLP</v>
          </cell>
        </row>
        <row r="1161">
          <cell r="A1161">
            <v>291314</v>
          </cell>
          <cell r="B1161" t="str">
            <v>Adecoagro</v>
          </cell>
          <cell r="C1161" t="str">
            <v>Partes Relacionadas - PLP</v>
          </cell>
        </row>
        <row r="1162">
          <cell r="A1162">
            <v>291315</v>
          </cell>
          <cell r="B1162" t="str">
            <v>Mimoso</v>
          </cell>
          <cell r="C1162" t="str">
            <v>Partes Relacionadas - PLP</v>
          </cell>
        </row>
        <row r="1163">
          <cell r="A1163">
            <v>291316</v>
          </cell>
          <cell r="B1163" t="str">
            <v>Alfenas</v>
          </cell>
          <cell r="C1163" t="str">
            <v>Partes Relacionadas - PLP</v>
          </cell>
        </row>
        <row r="1164">
          <cell r="A1164">
            <v>291317</v>
          </cell>
          <cell r="B1164" t="str">
            <v>Bergen</v>
          </cell>
          <cell r="C1164" t="str">
            <v>Partes Relacionadas - PLP</v>
          </cell>
        </row>
        <row r="1165">
          <cell r="A1165">
            <v>291318</v>
          </cell>
          <cell r="B1165" t="str">
            <v>Adeco Participações</v>
          </cell>
          <cell r="C1165" t="str">
            <v>Partes Relacionadas - PLP</v>
          </cell>
        </row>
        <row r="1166">
          <cell r="A1166">
            <v>291319</v>
          </cell>
          <cell r="B1166" t="str">
            <v>Adecoagro Uruguay S.R.L</v>
          </cell>
          <cell r="C1166" t="str">
            <v>Partes Relacionadas - PLP</v>
          </cell>
        </row>
        <row r="1167">
          <cell r="A1167">
            <v>291320</v>
          </cell>
          <cell r="B1167" t="str">
            <v>Kelizer</v>
          </cell>
          <cell r="C1167" t="str">
            <v>Partes Relacionadas - PLP</v>
          </cell>
        </row>
        <row r="1168">
          <cell r="A1168">
            <v>292000</v>
          </cell>
          <cell r="B1168" t="str">
            <v>PREVISION CONTINGENCIAS</v>
          </cell>
          <cell r="C1168" t="str">
            <v>Contingências LP</v>
          </cell>
        </row>
        <row r="1169">
          <cell r="A1169">
            <v>292100</v>
          </cell>
          <cell r="B1169" t="str">
            <v>Previsión para contingencias</v>
          </cell>
          <cell r="C1169" t="str">
            <v>Contingências LP</v>
          </cell>
        </row>
        <row r="1170">
          <cell r="A1170">
            <v>292101</v>
          </cell>
          <cell r="B1170" t="str">
            <v>Provisão para Contingências Trabalhistas</v>
          </cell>
          <cell r="C1170" t="str">
            <v>Contingências LP</v>
          </cell>
        </row>
        <row r="1171">
          <cell r="A1171">
            <v>292102</v>
          </cell>
          <cell r="B1171" t="str">
            <v>Provisão para Contingências Tributárias</v>
          </cell>
          <cell r="C1171" t="str">
            <v>Contingências LP</v>
          </cell>
        </row>
        <row r="1172">
          <cell r="A1172">
            <v>292103</v>
          </cell>
          <cell r="B1172" t="str">
            <v>Provisão para Demais Contingências</v>
          </cell>
          <cell r="C1172" t="str">
            <v>Contingências LP</v>
          </cell>
        </row>
        <row r="1173">
          <cell r="A1173">
            <v>293000</v>
          </cell>
          <cell r="B1173" t="str">
            <v>OBRIGAÇÕES TRIBUTÁRIAS</v>
          </cell>
        </row>
        <row r="1174">
          <cell r="A1174">
            <v>293100</v>
          </cell>
          <cell r="B1174" t="str">
            <v>Tributos a Recolher</v>
          </cell>
        </row>
        <row r="1175">
          <cell r="A1175">
            <v>293101</v>
          </cell>
          <cell r="B1175" t="str">
            <v>AIRE</v>
          </cell>
          <cell r="C1175" t="str">
            <v>Obrigações Fiscais - PLP</v>
          </cell>
        </row>
        <row r="1176">
          <cell r="A1176">
            <v>293102</v>
          </cell>
          <cell r="B1176" t="str">
            <v>CSL Retida</v>
          </cell>
          <cell r="C1176" t="str">
            <v>Obrigações Fiscais - PLP</v>
          </cell>
        </row>
        <row r="1177">
          <cell r="A1177">
            <v>293103</v>
          </cell>
          <cell r="B1177" t="str">
            <v>ISS a Recolher</v>
          </cell>
          <cell r="C1177" t="str">
            <v>Obrigações Fiscais - PLP</v>
          </cell>
        </row>
        <row r="1178">
          <cell r="A1178">
            <v>293104</v>
          </cell>
          <cell r="B1178" t="str">
            <v>IPI  a Recolher</v>
          </cell>
          <cell r="C1178" t="str">
            <v>Obrigações Fiscais - PLP</v>
          </cell>
        </row>
        <row r="1179">
          <cell r="A1179">
            <v>293105</v>
          </cell>
          <cell r="B1179" t="str">
            <v>IOF/IOC a Recolher</v>
          </cell>
          <cell r="C1179" t="str">
            <v>Obrigações Fiscais - PLP</v>
          </cell>
        </row>
        <row r="1180">
          <cell r="A1180">
            <v>293106</v>
          </cell>
          <cell r="B1180" t="str">
            <v>ICMS s/Outras Receitas</v>
          </cell>
          <cell r="C1180" t="str">
            <v>Obrigações Fiscais - PLP</v>
          </cell>
        </row>
        <row r="1181">
          <cell r="A1181">
            <v>293107</v>
          </cell>
          <cell r="B1181" t="str">
            <v>IRPJ  a Recolher</v>
          </cell>
          <cell r="C1181" t="str">
            <v>Obrigações Fiscais - PLP</v>
          </cell>
        </row>
        <row r="1182">
          <cell r="A1182">
            <v>293108</v>
          </cell>
          <cell r="B1182" t="str">
            <v>CSLL a Recolher</v>
          </cell>
          <cell r="C1182" t="str">
            <v>Obrigações Fiscais - PLP</v>
          </cell>
        </row>
        <row r="1183">
          <cell r="A1183">
            <v>293109</v>
          </cell>
          <cell r="B1183" t="str">
            <v>ICMS  Recolher</v>
          </cell>
          <cell r="C1183" t="str">
            <v>Obrigações Fiscais - PLP</v>
          </cell>
        </row>
        <row r="1184">
          <cell r="A1184">
            <v>293110</v>
          </cell>
          <cell r="B1184" t="str">
            <v>ICMS Sub Trib. nas Saidas</v>
          </cell>
          <cell r="C1184" t="str">
            <v>Obrigações Fiscais - PLP</v>
          </cell>
        </row>
        <row r="1185">
          <cell r="A1185">
            <v>293111</v>
          </cell>
          <cell r="B1185" t="str">
            <v>IRRF a Recolher</v>
          </cell>
          <cell r="C1185" t="str">
            <v>Obrigações Fiscais - PLP</v>
          </cell>
        </row>
        <row r="1186">
          <cell r="A1186">
            <v>293112</v>
          </cell>
          <cell r="B1186" t="str">
            <v>ICMS  s/Fretes a recolher</v>
          </cell>
          <cell r="C1186" t="str">
            <v>Obrigações Fiscais - PLP</v>
          </cell>
        </row>
        <row r="1187">
          <cell r="A1187">
            <v>293113</v>
          </cell>
          <cell r="B1187" t="str">
            <v>ICMS  s/Entradas a Recolher</v>
          </cell>
          <cell r="C1187" t="str">
            <v>Obrigações Fiscais - PLP</v>
          </cell>
        </row>
        <row r="1188">
          <cell r="A1188">
            <v>293114</v>
          </cell>
          <cell r="B1188" t="str">
            <v>Salário Educacional</v>
          </cell>
          <cell r="C1188" t="str">
            <v>Obrigações Sociais e Trabalhistas LP</v>
          </cell>
        </row>
        <row r="1189">
          <cell r="A1189">
            <v>293115</v>
          </cell>
          <cell r="B1189" t="str">
            <v>INSS a Recolher</v>
          </cell>
          <cell r="C1189" t="str">
            <v>Obrigações Sociais e Trabalhistas LP</v>
          </cell>
        </row>
        <row r="1190">
          <cell r="A1190">
            <v>293116</v>
          </cell>
          <cell r="B1190" t="str">
            <v>Parcelamento Especial - PAES</v>
          </cell>
          <cell r="C1190" t="str">
            <v>Obrigações Fiscais - PLP</v>
          </cell>
        </row>
        <row r="1191">
          <cell r="A1191">
            <v>294000</v>
          </cell>
          <cell r="B1191" t="str">
            <v>Outras Obrigações</v>
          </cell>
        </row>
        <row r="1192">
          <cell r="A1192">
            <v>294100</v>
          </cell>
          <cell r="B1192" t="str">
            <v>Demais Contas a Pagar</v>
          </cell>
          <cell r="C1192" t="str">
            <v>Outras Obrigações LP</v>
          </cell>
        </row>
        <row r="1193">
          <cell r="A1193">
            <v>294101</v>
          </cell>
          <cell r="B1193" t="str">
            <v>Depósitos Judiciais</v>
          </cell>
          <cell r="C1193" t="str">
            <v>Outras Obrigações LP</v>
          </cell>
        </row>
        <row r="1194">
          <cell r="A1194">
            <v>294102</v>
          </cell>
          <cell r="B1194" t="str">
            <v>Contas a Pagar Acionistas</v>
          </cell>
          <cell r="C1194" t="str">
            <v>Outras Obrigações LP</v>
          </cell>
        </row>
        <row r="1195">
          <cell r="A1195">
            <v>294103</v>
          </cell>
          <cell r="B1195" t="str">
            <v>Provisão para Contingência Acionistas</v>
          </cell>
          <cell r="C1195" t="str">
            <v>Outras Obrigações LP</v>
          </cell>
        </row>
        <row r="1196">
          <cell r="A1196">
            <v>294104</v>
          </cell>
          <cell r="B1196" t="str">
            <v>Consórcios a Pagar</v>
          </cell>
          <cell r="C1196" t="str">
            <v>Outras Obrigações LP</v>
          </cell>
        </row>
        <row r="1197">
          <cell r="A1197">
            <v>299000</v>
          </cell>
          <cell r="B1197" t="str">
            <v>RESULTADO DE EXERCÍCIOS FUTUROS</v>
          </cell>
          <cell r="C1197" t="str">
            <v>Resultado de Exercicios Futuros</v>
          </cell>
        </row>
        <row r="1198">
          <cell r="A1198">
            <v>299100</v>
          </cell>
          <cell r="B1198" t="str">
            <v>OUTRAS OBRIGAÇÕES</v>
          </cell>
          <cell r="C1198" t="str">
            <v>Resultado de Exercicios Futuros</v>
          </cell>
        </row>
        <row r="1199">
          <cell r="A1199">
            <v>299101</v>
          </cell>
          <cell r="B1199" t="str">
            <v>Receitas de Exercícios Futuros</v>
          </cell>
          <cell r="C1199" t="str">
            <v>Resultado de Exercicios Futuros</v>
          </cell>
        </row>
        <row r="1200">
          <cell r="A1200">
            <v>300000</v>
          </cell>
          <cell r="B1200" t="str">
            <v>PATRIMONIO NETO</v>
          </cell>
        </row>
        <row r="1201">
          <cell r="A1201">
            <v>310000</v>
          </cell>
          <cell r="B1201" t="str">
            <v>CAPITAL SOCIAL</v>
          </cell>
        </row>
        <row r="1202">
          <cell r="A1202">
            <v>310001</v>
          </cell>
          <cell r="B1202" t="str">
            <v>Capital Social</v>
          </cell>
          <cell r="C1202" t="str">
            <v>Capital</v>
          </cell>
        </row>
        <row r="1203">
          <cell r="A1203">
            <v>310002</v>
          </cell>
          <cell r="B1203" t="str">
            <v>Capital a Integralizar</v>
          </cell>
          <cell r="C1203" t="str">
            <v>Capital a Integralizar</v>
          </cell>
        </row>
        <row r="1204">
          <cell r="A1204">
            <v>310003</v>
          </cell>
          <cell r="B1204" t="str">
            <v>Primas de Emisión</v>
          </cell>
          <cell r="C1204" t="str">
            <v>Capital</v>
          </cell>
        </row>
        <row r="1205">
          <cell r="A1205">
            <v>310004</v>
          </cell>
          <cell r="B1205" t="str">
            <v>Primas de Fusión</v>
          </cell>
          <cell r="C1205" t="str">
            <v>Capital</v>
          </cell>
        </row>
        <row r="1206">
          <cell r="A1206">
            <v>310050</v>
          </cell>
          <cell r="B1206" t="str">
            <v>AJUSTE DE CAPITAL</v>
          </cell>
        </row>
        <row r="1207">
          <cell r="A1207">
            <v>310051</v>
          </cell>
          <cell r="B1207" t="str">
            <v>Ajuste de Capital</v>
          </cell>
          <cell r="C1207" t="str">
            <v>Capital</v>
          </cell>
        </row>
        <row r="1208">
          <cell r="A1208">
            <v>310100</v>
          </cell>
          <cell r="B1208" t="str">
            <v>APORTE DE CAPITAL</v>
          </cell>
        </row>
        <row r="1209">
          <cell r="A1209">
            <v>310101</v>
          </cell>
          <cell r="B1209" t="str">
            <v>Aporte de Capital</v>
          </cell>
          <cell r="C1209" t="str">
            <v>Capital a Integralizar</v>
          </cell>
        </row>
        <row r="1210">
          <cell r="A1210">
            <v>320000</v>
          </cell>
          <cell r="B1210" t="str">
            <v>GANANCIAS RESERVADAS</v>
          </cell>
        </row>
        <row r="1211">
          <cell r="A1211">
            <v>321000</v>
          </cell>
          <cell r="B1211" t="str">
            <v>Reserva de Capital</v>
          </cell>
        </row>
        <row r="1212">
          <cell r="A1212">
            <v>321001</v>
          </cell>
          <cell r="B1212" t="str">
            <v>Reserva de Capital</v>
          </cell>
          <cell r="C1212" t="str">
            <v>Reservas</v>
          </cell>
        </row>
        <row r="1213">
          <cell r="A1213">
            <v>322000</v>
          </cell>
          <cell r="B1213" t="str">
            <v>Reserva de Reavaliação</v>
          </cell>
        </row>
        <row r="1214">
          <cell r="A1214">
            <v>322001</v>
          </cell>
          <cell r="B1214" t="str">
            <v>Reserva de Reavaliação</v>
          </cell>
          <cell r="C1214" t="str">
            <v>Reservas</v>
          </cell>
        </row>
        <row r="1215">
          <cell r="A1215">
            <v>323000</v>
          </cell>
          <cell r="B1215" t="str">
            <v>Traslación</v>
          </cell>
        </row>
        <row r="1216">
          <cell r="A1216">
            <v>323001</v>
          </cell>
          <cell r="B1216" t="str">
            <v>Ajuste por Traslación</v>
          </cell>
          <cell r="C1216" t="str">
            <v>Ajuste de Conversão</v>
          </cell>
        </row>
        <row r="1217">
          <cell r="A1217">
            <v>324000</v>
          </cell>
          <cell r="B1217" t="str">
            <v>Reserva legal</v>
          </cell>
        </row>
        <row r="1218">
          <cell r="A1218">
            <v>324001</v>
          </cell>
          <cell r="B1218" t="str">
            <v>Reserva legal</v>
          </cell>
          <cell r="C1218" t="str">
            <v>Reservas de Lucro</v>
          </cell>
        </row>
        <row r="1219">
          <cell r="A1219">
            <v>324002</v>
          </cell>
          <cell r="B1219" t="str">
            <v>Reserva de Lucros</v>
          </cell>
          <cell r="C1219" t="str">
            <v>Reservas de Lucro</v>
          </cell>
        </row>
        <row r="1220">
          <cell r="A1220">
            <v>325000</v>
          </cell>
          <cell r="B1220" t="str">
            <v>Reserva especial</v>
          </cell>
        </row>
        <row r="1221">
          <cell r="A1221">
            <v>325001</v>
          </cell>
          <cell r="B1221" t="str">
            <v>Reserva especial</v>
          </cell>
          <cell r="C1221" t="str">
            <v>Reservas de Lucro</v>
          </cell>
        </row>
        <row r="1222">
          <cell r="A1222">
            <v>330000</v>
          </cell>
          <cell r="B1222" t="str">
            <v>RESULTADOS NO ASIGNADOS</v>
          </cell>
        </row>
        <row r="1223">
          <cell r="A1223">
            <v>330001</v>
          </cell>
          <cell r="B1223" t="str">
            <v>AREA</v>
          </cell>
          <cell r="C1223" t="str">
            <v>Resultados Acumulados</v>
          </cell>
        </row>
        <row r="1224">
          <cell r="A1224">
            <v>330002</v>
          </cell>
          <cell r="B1224" t="str">
            <v>Diferencia de Conversión de Sociedades Controladas</v>
          </cell>
          <cell r="C1224" t="str">
            <v>Resultados Acumulados</v>
          </cell>
        </row>
        <row r="1225">
          <cell r="A1225">
            <v>330003</v>
          </cell>
          <cell r="B1225" t="str">
            <v>Resultados Acumulados al Inicio</v>
          </cell>
          <cell r="C1225" t="str">
            <v>Resultados Acumulados</v>
          </cell>
        </row>
        <row r="1226">
          <cell r="A1226">
            <v>340000</v>
          </cell>
          <cell r="B1226" t="str">
            <v>RESULTADO DEL EJERCICIO</v>
          </cell>
        </row>
        <row r="1227">
          <cell r="A1227">
            <v>341000</v>
          </cell>
          <cell r="B1227" t="str">
            <v>Resultado</v>
          </cell>
        </row>
        <row r="1228">
          <cell r="A1228">
            <v>341001</v>
          </cell>
          <cell r="B1228" t="str">
            <v>Resultado del Ejercicio</v>
          </cell>
          <cell r="C1228" t="str">
            <v>Resultado do Exercicio</v>
          </cell>
        </row>
        <row r="1229">
          <cell r="A1229">
            <v>350000</v>
          </cell>
          <cell r="B1229" t="str">
            <v>AJUSTES AL PATRIMONIO</v>
          </cell>
        </row>
        <row r="1230">
          <cell r="A1230">
            <v>351000</v>
          </cell>
          <cell r="B1230" t="str">
            <v>Ajustes al Patrimonio ( Moneda Funcional)</v>
          </cell>
        </row>
        <row r="1231">
          <cell r="A1231">
            <v>351001</v>
          </cell>
          <cell r="B1231" t="str">
            <v>Provisão p/CSL Diferida</v>
          </cell>
          <cell r="C1231" t="str">
            <v>Ajustes de Avaliação Patrimonial</v>
          </cell>
        </row>
        <row r="1232">
          <cell r="A1232">
            <v>351002</v>
          </cell>
          <cell r="B1232" t="str">
            <v>Provisão p/IRPJ Diferida</v>
          </cell>
          <cell r="C1232" t="str">
            <v>Ajustes de Avaliação Patrimonial</v>
          </cell>
        </row>
        <row r="1233">
          <cell r="A1233">
            <v>351003</v>
          </cell>
          <cell r="B1233" t="str">
            <v>Resultado Dif Cor.Monet.p/IPC-90</v>
          </cell>
          <cell r="C1233" t="str">
            <v>Ajustes de Avaliação Patrimonial</v>
          </cell>
        </row>
        <row r="1234">
          <cell r="A1234">
            <v>351004</v>
          </cell>
          <cell r="B1234" t="str">
            <v>ICMS AP  - Aj a Valor Presen</v>
          </cell>
          <cell r="C1234" t="str">
            <v>Ajustes de Avaliação Patrimonial</v>
          </cell>
        </row>
        <row r="1235">
          <cell r="A1235">
            <v>351005</v>
          </cell>
          <cell r="B1235" t="str">
            <v>Ajuste a Valor Presente</v>
          </cell>
          <cell r="C1235" t="str">
            <v>Ajustes de Avaliação Patrimonial</v>
          </cell>
        </row>
        <row r="1236">
          <cell r="A1236">
            <v>351006</v>
          </cell>
          <cell r="B1236" t="str">
            <v>IRPJ Diferido - ICMS AP</v>
          </cell>
          <cell r="C1236" t="str">
            <v>Ajustes de Avaliação Patrimonial</v>
          </cell>
        </row>
        <row r="1237">
          <cell r="A1237">
            <v>351007</v>
          </cell>
          <cell r="B1237" t="str">
            <v>IRPJ Diferido - PESA</v>
          </cell>
          <cell r="C1237" t="str">
            <v>Ajustes de Avaliação Patrimonial</v>
          </cell>
        </row>
        <row r="1238">
          <cell r="A1238">
            <v>351008</v>
          </cell>
          <cell r="B1238" t="str">
            <v>CSL Diferida - ICMS AP</v>
          </cell>
          <cell r="C1238" t="str">
            <v>Ajustes de Avaliação Patrimonial</v>
          </cell>
        </row>
        <row r="1239">
          <cell r="A1239">
            <v>351009</v>
          </cell>
          <cell r="B1239" t="str">
            <v>CSL Diferida - PESA</v>
          </cell>
          <cell r="C1239" t="str">
            <v>Ajustes de Avaliação Patrimonial</v>
          </cell>
        </row>
        <row r="1240">
          <cell r="A1240">
            <v>351010</v>
          </cell>
          <cell r="B1240" t="str">
            <v>Ajustes al Patrimonio ( Moneda Funcional)</v>
          </cell>
          <cell r="C1240" t="str">
            <v>Ajustes de Avaliação Patrimonial</v>
          </cell>
        </row>
        <row r="1241">
          <cell r="A1241">
            <v>360000</v>
          </cell>
          <cell r="B1241" t="str">
            <v>GANANCIAS RETENIDAS</v>
          </cell>
        </row>
        <row r="1242">
          <cell r="A1242">
            <v>361000</v>
          </cell>
          <cell r="B1242" t="str">
            <v>Ganancias Retenidas ( Moneda Funcional)</v>
          </cell>
        </row>
        <row r="1243">
          <cell r="A1243">
            <v>361001</v>
          </cell>
          <cell r="B1243" t="str">
            <v>Ganacias Retenidas (Moneda Funcional)</v>
          </cell>
        </row>
        <row r="1244">
          <cell r="A1244">
            <v>410000</v>
          </cell>
          <cell r="B1244" t="str">
            <v>VENTAS</v>
          </cell>
        </row>
        <row r="1245">
          <cell r="A1245">
            <v>420000</v>
          </cell>
          <cell r="B1245" t="str">
            <v>VENTAS DE BIENES</v>
          </cell>
        </row>
        <row r="1246">
          <cell r="A1246">
            <v>421000</v>
          </cell>
          <cell r="B1246" t="str">
            <v>MERCADO INTERNO</v>
          </cell>
        </row>
        <row r="1247">
          <cell r="A1247">
            <v>421001</v>
          </cell>
          <cell r="B1247" t="str">
            <v>Vendas de Produtos Primarios</v>
          </cell>
          <cell r="C1247" t="str">
            <v>Vendas Mercado Interno</v>
          </cell>
        </row>
        <row r="1248">
          <cell r="A1248">
            <v>421002</v>
          </cell>
          <cell r="B1248" t="str">
            <v>Ventas de Hacienda</v>
          </cell>
          <cell r="C1248" t="str">
            <v>Vendas Mercado Interno</v>
          </cell>
        </row>
        <row r="1249">
          <cell r="A1249">
            <v>421003</v>
          </cell>
          <cell r="B1249" t="str">
            <v>Vendas de Produtos Industriais</v>
          </cell>
          <cell r="C1249" t="str">
            <v>Vendas Mercado Interno</v>
          </cell>
        </row>
        <row r="1250">
          <cell r="A1250">
            <v>421004</v>
          </cell>
          <cell r="B1250" t="str">
            <v>Venta de Leche en Polvo</v>
          </cell>
          <cell r="C1250" t="str">
            <v>Vendas Mercado Interno</v>
          </cell>
        </row>
        <row r="1251">
          <cell r="A1251">
            <v>421005</v>
          </cell>
          <cell r="B1251" t="str">
            <v>Venta de Leche Fluída</v>
          </cell>
          <cell r="C1251" t="str">
            <v>Vendas Mercado Interno</v>
          </cell>
        </row>
        <row r="1252">
          <cell r="A1252">
            <v>421006</v>
          </cell>
          <cell r="B1252" t="str">
            <v>Ventas a Facturar (Rdo.)</v>
          </cell>
          <cell r="C1252" t="str">
            <v>Vendas Mercado Interno</v>
          </cell>
        </row>
        <row r="1253">
          <cell r="A1253">
            <v>421007</v>
          </cell>
          <cell r="B1253" t="str">
            <v>Ventas de Semillas</v>
          </cell>
          <cell r="C1253" t="str">
            <v>Vendas Mercado Interno</v>
          </cell>
        </row>
        <row r="1254">
          <cell r="A1254">
            <v>421008</v>
          </cell>
          <cell r="B1254" t="str">
            <v>Ventas por cuenta y orden de Terceros</v>
          </cell>
          <cell r="C1254" t="str">
            <v>Vendas Mercado Interno</v>
          </cell>
        </row>
        <row r="1255">
          <cell r="A1255">
            <v>421009</v>
          </cell>
          <cell r="B1255" t="str">
            <v>Vendas de Produtos Primários Entre Companhias</v>
          </cell>
          <cell r="C1255" t="str">
            <v>Vendas Mercado Interno</v>
          </cell>
        </row>
        <row r="1256">
          <cell r="A1256">
            <v>421010</v>
          </cell>
          <cell r="B1256" t="str">
            <v>Venda de Produtos Industriais Entre Companhias</v>
          </cell>
          <cell r="C1256" t="str">
            <v>Vendas Mercado Interno</v>
          </cell>
        </row>
        <row r="1257">
          <cell r="A1257">
            <v>421011</v>
          </cell>
          <cell r="B1257" t="str">
            <v>Ventas Insumos agrícolas</v>
          </cell>
          <cell r="C1257" t="str">
            <v>Vendas Mercado Interno</v>
          </cell>
        </row>
        <row r="1258">
          <cell r="A1258">
            <v>421012</v>
          </cell>
          <cell r="B1258" t="str">
            <v>Vendas Diversas</v>
          </cell>
          <cell r="C1258" t="str">
            <v>Vendas Mercado Interno</v>
          </cell>
        </row>
        <row r="1259">
          <cell r="A1259">
            <v>421013</v>
          </cell>
          <cell r="B1259" t="str">
            <v>Revenda de Mercadoria</v>
          </cell>
          <cell r="C1259" t="str">
            <v>Vendas Mercado Interno</v>
          </cell>
        </row>
        <row r="1260">
          <cell r="A1260">
            <v>426000</v>
          </cell>
          <cell r="B1260" t="str">
            <v>MERCADO EXTERNO</v>
          </cell>
        </row>
        <row r="1261">
          <cell r="A1261">
            <v>426001</v>
          </cell>
          <cell r="B1261" t="str">
            <v>Ventas de Productos Primarios ME</v>
          </cell>
          <cell r="C1261" t="str">
            <v>Vendas Mercado Externo</v>
          </cell>
        </row>
        <row r="1262">
          <cell r="A1262">
            <v>426002</v>
          </cell>
          <cell r="B1262" t="str">
            <v>Ventas de Hacienda ME</v>
          </cell>
          <cell r="C1262" t="str">
            <v>Vendas Mercado Externo</v>
          </cell>
        </row>
        <row r="1263">
          <cell r="A1263">
            <v>426003</v>
          </cell>
          <cell r="B1263" t="str">
            <v>Ventas de Productos Industriales ME</v>
          </cell>
          <cell r="C1263" t="str">
            <v>Vendas Mercado Externo</v>
          </cell>
        </row>
        <row r="1264">
          <cell r="A1264">
            <v>426004</v>
          </cell>
          <cell r="B1264" t="str">
            <v>Venta de Leche en Polvo</v>
          </cell>
          <cell r="C1264" t="str">
            <v>Vendas Mercado Externo</v>
          </cell>
        </row>
        <row r="1265">
          <cell r="A1265">
            <v>426005</v>
          </cell>
          <cell r="B1265" t="str">
            <v>Venta de Leche Fluída</v>
          </cell>
          <cell r="C1265" t="str">
            <v>Vendas Mercado Externo</v>
          </cell>
        </row>
        <row r="1266">
          <cell r="A1266">
            <v>426006</v>
          </cell>
          <cell r="B1266" t="str">
            <v>Vendas de Produtos Primários Entre Companhias</v>
          </cell>
          <cell r="C1266" t="str">
            <v>Vendas Mercado Externo</v>
          </cell>
        </row>
        <row r="1267">
          <cell r="A1267">
            <v>426007</v>
          </cell>
          <cell r="B1267" t="str">
            <v>Venda de Produtos Industriais Entre Companhias</v>
          </cell>
          <cell r="C1267" t="str">
            <v>Vendas Mercado Externo</v>
          </cell>
        </row>
        <row r="1268">
          <cell r="A1268">
            <v>426008</v>
          </cell>
          <cell r="B1268" t="str">
            <v>Derechos aduaneros s/exportac.</v>
          </cell>
          <cell r="C1268" t="str">
            <v>Vendas Mercado Externo</v>
          </cell>
        </row>
        <row r="1269">
          <cell r="A1269">
            <v>426009</v>
          </cell>
          <cell r="B1269" t="str">
            <v>Ventas de Semillas Exportacion</v>
          </cell>
          <cell r="C1269" t="str">
            <v>Vendas Mercado Externo</v>
          </cell>
        </row>
        <row r="1270">
          <cell r="A1270">
            <v>450000</v>
          </cell>
          <cell r="B1270" t="str">
            <v>VENTAS DE SERVICIOS</v>
          </cell>
        </row>
        <row r="1271">
          <cell r="A1271">
            <v>450001</v>
          </cell>
          <cell r="B1271" t="str">
            <v>Almacenaje y Fumigación a Terceros</v>
          </cell>
          <cell r="C1271" t="str">
            <v>Vendas de Serviços</v>
          </cell>
        </row>
        <row r="1272">
          <cell r="A1272">
            <v>450002</v>
          </cell>
          <cell r="B1272" t="str">
            <v>Alquileres Cobrados a Terceros</v>
          </cell>
          <cell r="C1272" t="str">
            <v>Vendas de Serviços</v>
          </cell>
        </row>
        <row r="1273">
          <cell r="A1273">
            <v>450003</v>
          </cell>
          <cell r="B1273" t="str">
            <v>Asesoramiento Gestion de Vtas.</v>
          </cell>
          <cell r="C1273" t="str">
            <v>Vendas de Serviços</v>
          </cell>
        </row>
        <row r="1274">
          <cell r="A1274">
            <v>450004</v>
          </cell>
          <cell r="B1274" t="str">
            <v>Comisiones Cobradas Acopio</v>
          </cell>
          <cell r="C1274" t="str">
            <v>Vendas de Serviços</v>
          </cell>
        </row>
        <row r="1275">
          <cell r="A1275">
            <v>450005</v>
          </cell>
          <cell r="B1275" t="str">
            <v>Expensas Cobradas a Terceros</v>
          </cell>
          <cell r="C1275" t="str">
            <v>Vendas de Serviços</v>
          </cell>
        </row>
        <row r="1276">
          <cell r="A1276">
            <v>450006</v>
          </cell>
          <cell r="B1276" t="str">
            <v>Otros Servicios cobrados a Terceros</v>
          </cell>
          <cell r="C1276" t="str">
            <v>Vendas de Serviços</v>
          </cell>
        </row>
        <row r="1277">
          <cell r="A1277">
            <v>450007</v>
          </cell>
          <cell r="B1277" t="str">
            <v>Paritaria Cobrada a Terceros</v>
          </cell>
          <cell r="C1277" t="str">
            <v>Vendas de Serviços</v>
          </cell>
        </row>
        <row r="1278">
          <cell r="A1278">
            <v>450008</v>
          </cell>
          <cell r="B1278" t="str">
            <v>Secada Cobrada a Terceros</v>
          </cell>
          <cell r="C1278" t="str">
            <v>Vendas de Serviços</v>
          </cell>
        </row>
        <row r="1279">
          <cell r="A1279">
            <v>450009</v>
          </cell>
          <cell r="B1279" t="str">
            <v>Zaranda Cobrada a Terceros</v>
          </cell>
          <cell r="C1279" t="str">
            <v>Vendas de Serviços</v>
          </cell>
        </row>
        <row r="1280">
          <cell r="A1280">
            <v>450010</v>
          </cell>
          <cell r="B1280" t="str">
            <v>Ventas de canje</v>
          </cell>
          <cell r="C1280" t="str">
            <v>Vendas de Serviços</v>
          </cell>
        </row>
        <row r="1281">
          <cell r="A1281">
            <v>450011</v>
          </cell>
          <cell r="B1281" t="str">
            <v>Costo de Ventas Canje</v>
          </cell>
          <cell r="C1281" t="str">
            <v>Vendas de Serviços</v>
          </cell>
        </row>
        <row r="1282">
          <cell r="A1282">
            <v>450012</v>
          </cell>
          <cell r="B1282" t="str">
            <v>Pastoreos</v>
          </cell>
          <cell r="C1282" t="str">
            <v>Vendas de Serviços</v>
          </cell>
        </row>
        <row r="1283">
          <cell r="A1283">
            <v>450013</v>
          </cell>
          <cell r="B1283" t="str">
            <v>Implantacion pasturas y verdeos</v>
          </cell>
          <cell r="C1283" t="str">
            <v>Vendas de Serviços</v>
          </cell>
        </row>
        <row r="1284">
          <cell r="A1284">
            <v>450014</v>
          </cell>
          <cell r="B1284" t="str">
            <v>Arrendamientos cobrados a Terceros</v>
          </cell>
        </row>
        <row r="1285">
          <cell r="A1285">
            <v>460000</v>
          </cell>
          <cell r="B1285" t="str">
            <v>RDO VENTAS Y SERVICIOS  INTERNOS (Transferência)</v>
          </cell>
        </row>
        <row r="1286">
          <cell r="A1286">
            <v>460001</v>
          </cell>
          <cell r="B1286" t="str">
            <v>Rdo Ventas Internas</v>
          </cell>
        </row>
        <row r="1287">
          <cell r="A1287">
            <v>460002</v>
          </cell>
          <cell r="B1287" t="str">
            <v>Costo de Ventas Internas</v>
          </cell>
          <cell r="C1287" t="str">
            <v>ARG</v>
          </cell>
        </row>
        <row r="1288">
          <cell r="A1288">
            <v>460003</v>
          </cell>
          <cell r="B1288" t="str">
            <v>Variación Valuación Compra Interna de Hacienda</v>
          </cell>
          <cell r="C1288" t="str">
            <v>ARG</v>
          </cell>
        </row>
        <row r="1289">
          <cell r="A1289">
            <v>460004</v>
          </cell>
          <cell r="B1289" t="str">
            <v>Ventas Internas</v>
          </cell>
          <cell r="C1289" t="str">
            <v>ARG</v>
          </cell>
        </row>
        <row r="1290">
          <cell r="A1290">
            <v>460005</v>
          </cell>
          <cell r="B1290" t="str">
            <v>Ventas Internas de Leche Fluida</v>
          </cell>
          <cell r="C1290" t="str">
            <v>ARG</v>
          </cell>
        </row>
        <row r="1291">
          <cell r="A1291">
            <v>460006</v>
          </cell>
          <cell r="B1291" t="str">
            <v>Ventas maíz - Consumo haciendas</v>
          </cell>
          <cell r="C1291" t="str">
            <v>ARG</v>
          </cell>
        </row>
        <row r="1292">
          <cell r="A1292">
            <v>460007</v>
          </cell>
          <cell r="B1292" t="str">
            <v>Ventas semillas arroz - Siembra semillas propias</v>
          </cell>
          <cell r="C1292" t="str">
            <v>ARG</v>
          </cell>
        </row>
        <row r="1293">
          <cell r="A1293">
            <v>460008</v>
          </cell>
          <cell r="B1293" t="str">
            <v>Ventas semillas soja - Siembra semillas propias</v>
          </cell>
          <cell r="C1293" t="str">
            <v>ARG</v>
          </cell>
        </row>
        <row r="1294">
          <cell r="A1294">
            <v>460050</v>
          </cell>
          <cell r="B1294" t="str">
            <v>Servicios Internos Emp Maquinaria</v>
          </cell>
        </row>
        <row r="1295">
          <cell r="A1295">
            <v>460051</v>
          </cell>
          <cell r="B1295" t="str">
            <v>Servicios Internos Empresa Maquinaria</v>
          </cell>
          <cell r="C1295" t="str">
            <v>ARG</v>
          </cell>
        </row>
        <row r="1296">
          <cell r="A1296">
            <v>460100</v>
          </cell>
          <cell r="B1296" t="str">
            <v>Servicios Internos Acopio</v>
          </cell>
        </row>
        <row r="1297">
          <cell r="A1297">
            <v>460101</v>
          </cell>
          <cell r="B1297" t="str">
            <v>Almacenaje y Fumigación Internas</v>
          </cell>
          <cell r="C1297" t="str">
            <v>ARG</v>
          </cell>
        </row>
        <row r="1298">
          <cell r="A1298">
            <v>460102</v>
          </cell>
          <cell r="B1298" t="str">
            <v>Comisiones Internas de Acopio</v>
          </cell>
          <cell r="C1298" t="str">
            <v>ARG</v>
          </cell>
        </row>
        <row r="1299">
          <cell r="A1299">
            <v>460103</v>
          </cell>
          <cell r="B1299" t="str">
            <v>Paritaria Interna Acopio</v>
          </cell>
          <cell r="C1299" t="str">
            <v>ARG</v>
          </cell>
        </row>
        <row r="1300">
          <cell r="A1300">
            <v>460104</v>
          </cell>
          <cell r="B1300" t="str">
            <v>Secada Interna de Acopio</v>
          </cell>
          <cell r="C1300" t="str">
            <v>ARG</v>
          </cell>
        </row>
        <row r="1301">
          <cell r="A1301">
            <v>460105</v>
          </cell>
          <cell r="B1301" t="str">
            <v>Zaranda Interna de Acopio</v>
          </cell>
          <cell r="C1301" t="str">
            <v>ARG</v>
          </cell>
        </row>
        <row r="1302">
          <cell r="A1302">
            <v>460106</v>
          </cell>
          <cell r="B1302" t="str">
            <v>Fletes por Ventas Acopio</v>
          </cell>
          <cell r="C1302" t="str">
            <v>ARG</v>
          </cell>
        </row>
        <row r="1303">
          <cell r="A1303">
            <v>460107</v>
          </cell>
          <cell r="B1303" t="str">
            <v>Otros Gastos de Acondicionamiento Interno</v>
          </cell>
          <cell r="C1303" t="str">
            <v>ARG</v>
          </cell>
        </row>
        <row r="1304">
          <cell r="A1304">
            <v>460108</v>
          </cell>
          <cell r="B1304" t="str">
            <v>Almacenaje y Fumigación Gestón</v>
          </cell>
          <cell r="C1304" t="str">
            <v>ARG</v>
          </cell>
        </row>
        <row r="1305">
          <cell r="A1305">
            <v>460109</v>
          </cell>
          <cell r="B1305" t="str">
            <v>Comisiones Gestión</v>
          </cell>
          <cell r="C1305" t="str">
            <v>ARG</v>
          </cell>
        </row>
        <row r="1306">
          <cell r="A1306">
            <v>460110</v>
          </cell>
          <cell r="B1306" t="str">
            <v>Paritaria Gestion</v>
          </cell>
          <cell r="C1306" t="str">
            <v>ARG</v>
          </cell>
        </row>
        <row r="1307">
          <cell r="A1307">
            <v>460111</v>
          </cell>
          <cell r="B1307" t="str">
            <v>Secada Gestión</v>
          </cell>
          <cell r="C1307" t="str">
            <v>ARG</v>
          </cell>
        </row>
        <row r="1308">
          <cell r="A1308">
            <v>460112</v>
          </cell>
          <cell r="B1308" t="str">
            <v>Zaranda Gestión</v>
          </cell>
          <cell r="C1308" t="str">
            <v>ARG</v>
          </cell>
        </row>
        <row r="1309">
          <cell r="A1309">
            <v>460113</v>
          </cell>
          <cell r="B1309" t="str">
            <v>Fletes por Ventas Gestión</v>
          </cell>
          <cell r="C1309" t="str">
            <v>ARG</v>
          </cell>
        </row>
        <row r="1310">
          <cell r="A1310">
            <v>460114</v>
          </cell>
          <cell r="B1310" t="str">
            <v>Otros Gastos de Acondicionamiento Gestión</v>
          </cell>
          <cell r="C1310" t="str">
            <v>ARG</v>
          </cell>
        </row>
        <row r="1311">
          <cell r="A1311">
            <v>460150</v>
          </cell>
          <cell r="B1311" t="str">
            <v>Intermediacion Acopio</v>
          </cell>
        </row>
        <row r="1312">
          <cell r="A1312">
            <v>460151</v>
          </cell>
          <cell r="B1312" t="str">
            <v>Compras Acopio a Terceros</v>
          </cell>
          <cell r="C1312" t="str">
            <v>ARG</v>
          </cell>
        </row>
        <row r="1313">
          <cell r="A1313">
            <v>460152</v>
          </cell>
          <cell r="B1313" t="str">
            <v>Compras Acopio Propio</v>
          </cell>
          <cell r="C1313" t="str">
            <v>ARG</v>
          </cell>
        </row>
        <row r="1314">
          <cell r="A1314">
            <v>460153</v>
          </cell>
          <cell r="B1314" t="str">
            <v>Ventas Acopio</v>
          </cell>
          <cell r="C1314" t="str">
            <v>ARG</v>
          </cell>
        </row>
        <row r="1315">
          <cell r="A1315">
            <v>460154</v>
          </cell>
          <cell r="B1315" t="str">
            <v>Ventas Acopio Exportación</v>
          </cell>
          <cell r="C1315" t="str">
            <v>ARG</v>
          </cell>
        </row>
        <row r="1316">
          <cell r="A1316">
            <v>465000</v>
          </cell>
          <cell r="B1316" t="str">
            <v>DEVOLUÇÕES, DESCUENTOS Y BONIFICACIONES S/VTAS Y SERVICIOS</v>
          </cell>
        </row>
        <row r="1317">
          <cell r="A1317">
            <v>465001</v>
          </cell>
          <cell r="B1317" t="str">
            <v>Bonificaciones ordinarias</v>
          </cell>
          <cell r="C1317" t="str">
            <v>Devoluções e Descontos Incondicionais</v>
          </cell>
        </row>
        <row r="1318">
          <cell r="A1318">
            <v>465002</v>
          </cell>
          <cell r="B1318" t="str">
            <v>Rebajas</v>
          </cell>
          <cell r="C1318" t="str">
            <v>Devoluções e Descontos Incondicionais</v>
          </cell>
        </row>
        <row r="1319">
          <cell r="A1319">
            <v>465003</v>
          </cell>
          <cell r="B1319" t="str">
            <v>Devolução Mercado Interno Produtos Primários</v>
          </cell>
          <cell r="C1319" t="str">
            <v>Devoluções e Descontos Incondicionais</v>
          </cell>
        </row>
        <row r="1320">
          <cell r="A1320">
            <v>465004</v>
          </cell>
          <cell r="B1320" t="str">
            <v>Devolução Mercado Interno Produtos Industriais</v>
          </cell>
          <cell r="C1320" t="str">
            <v>Devoluções e Descontos Incondicionais</v>
          </cell>
        </row>
        <row r="1321">
          <cell r="A1321">
            <v>465005</v>
          </cell>
          <cell r="B1321" t="str">
            <v>Devolução Mercado Interno Produtos Primários Entre Companhias</v>
          </cell>
          <cell r="C1321" t="str">
            <v>Devoluções e Descontos Incondicionais</v>
          </cell>
        </row>
        <row r="1322">
          <cell r="A1322">
            <v>465006</v>
          </cell>
          <cell r="B1322" t="str">
            <v>Devolução Mercado Interno Produtos Industriais Entre Companhias</v>
          </cell>
          <cell r="C1322" t="str">
            <v>Devoluções e Descontos Incondicionais</v>
          </cell>
        </row>
        <row r="1323">
          <cell r="A1323">
            <v>465007</v>
          </cell>
          <cell r="B1323" t="str">
            <v>Desconto e Abatimento Mercado Interno Produtos Primários</v>
          </cell>
          <cell r="C1323" t="str">
            <v>Devoluções e Descontos Incondicionais</v>
          </cell>
        </row>
        <row r="1324">
          <cell r="A1324">
            <v>465008</v>
          </cell>
          <cell r="B1324" t="str">
            <v>Desconto e Abatimento Mercado Interno Produtos Industriais</v>
          </cell>
          <cell r="C1324" t="str">
            <v>Devoluções e Descontos Incondicionais</v>
          </cell>
        </row>
        <row r="1325">
          <cell r="A1325">
            <v>465009</v>
          </cell>
          <cell r="B1325" t="str">
            <v>Desconto e Abatimento Mercado Interno Produtos Primários Entre C</v>
          </cell>
          <cell r="C1325" t="str">
            <v>Devoluções e Descontos Incondicionais</v>
          </cell>
        </row>
        <row r="1326">
          <cell r="A1326">
            <v>465010</v>
          </cell>
          <cell r="B1326" t="str">
            <v>Desconto e Abatimento Mercado Interno Produtos Industriais Entre</v>
          </cell>
          <cell r="C1326" t="str">
            <v>Devoluções e Descontos Incondicionais</v>
          </cell>
        </row>
        <row r="1327">
          <cell r="A1327">
            <v>465011</v>
          </cell>
          <cell r="B1327" t="str">
            <v>Devolução Mercado Externo Produtos Primários</v>
          </cell>
          <cell r="C1327" t="str">
            <v>Devoluções e Descontos Incondicionais</v>
          </cell>
        </row>
        <row r="1328">
          <cell r="A1328">
            <v>465012</v>
          </cell>
          <cell r="B1328" t="str">
            <v>Devolução Mercado Externo Produtos Industriais</v>
          </cell>
          <cell r="C1328" t="str">
            <v>Devoluções e Descontos Incondicionais</v>
          </cell>
        </row>
        <row r="1329">
          <cell r="A1329">
            <v>465013</v>
          </cell>
          <cell r="B1329" t="str">
            <v>Desconto e Abatimento Mercado Externo Produtos Primários</v>
          </cell>
          <cell r="C1329" t="str">
            <v>Devoluções e Descontos Incondicionais</v>
          </cell>
        </row>
        <row r="1330">
          <cell r="A1330">
            <v>465014</v>
          </cell>
          <cell r="B1330" t="str">
            <v>Desconto e Abatimento Mercado Externo Produtos Industriais</v>
          </cell>
          <cell r="C1330" t="str">
            <v>Devoluções e Descontos Incondicionais</v>
          </cell>
        </row>
        <row r="1331">
          <cell r="A1331">
            <v>465015</v>
          </cell>
          <cell r="B1331" t="str">
            <v>Bonificaciones extraordinarias</v>
          </cell>
          <cell r="C1331" t="str">
            <v>Devoluções e Descontos Incondicionais</v>
          </cell>
        </row>
        <row r="1332">
          <cell r="A1332">
            <v>480000</v>
          </cell>
          <cell r="B1332" t="str">
            <v>COSTO DE VENTAS</v>
          </cell>
        </row>
        <row r="1333">
          <cell r="A1333">
            <v>481000</v>
          </cell>
          <cell r="B1333" t="str">
            <v>COSTO VTAS. BIENES - MERCADO INTERNO</v>
          </cell>
        </row>
        <row r="1334">
          <cell r="A1334">
            <v>481001</v>
          </cell>
          <cell r="B1334" t="str">
            <v>Custo de Vendas de Produtos Primarios</v>
          </cell>
          <cell r="C1334" t="str">
            <v>Custo das Vendas</v>
          </cell>
        </row>
        <row r="1335">
          <cell r="A1335">
            <v>481002</v>
          </cell>
          <cell r="B1335" t="str">
            <v>Costo de Ventas de Hacienda</v>
          </cell>
          <cell r="C1335" t="str">
            <v>Custo das Vendas</v>
          </cell>
        </row>
        <row r="1336">
          <cell r="A1336">
            <v>481003</v>
          </cell>
          <cell r="B1336" t="str">
            <v>Custo de Vendas de Produtos Industriais</v>
          </cell>
          <cell r="C1336" t="str">
            <v>Custo das Vendas</v>
          </cell>
        </row>
        <row r="1337">
          <cell r="A1337">
            <v>481004</v>
          </cell>
          <cell r="B1337" t="str">
            <v>Costo de Ventas de Leche en Polvo</v>
          </cell>
          <cell r="C1337" t="str">
            <v>Custo das Vendas</v>
          </cell>
        </row>
        <row r="1338">
          <cell r="A1338">
            <v>481005</v>
          </cell>
          <cell r="B1338" t="str">
            <v>Custo de Vendas (Outras)</v>
          </cell>
          <cell r="C1338" t="str">
            <v>Custo das Vendas</v>
          </cell>
        </row>
        <row r="1339">
          <cell r="A1339">
            <v>481006</v>
          </cell>
          <cell r="B1339" t="str">
            <v>Costo de Ventas de Semillas</v>
          </cell>
          <cell r="C1339" t="str">
            <v>Custo das Vendas</v>
          </cell>
        </row>
        <row r="1340">
          <cell r="A1340">
            <v>481007</v>
          </cell>
          <cell r="B1340" t="str">
            <v>Custo das Vendas Produtos Primários Entre Companhias</v>
          </cell>
          <cell r="C1340" t="str">
            <v>Custo das Vendas</v>
          </cell>
        </row>
        <row r="1341">
          <cell r="A1341">
            <v>481008</v>
          </cell>
          <cell r="B1341" t="str">
            <v>Custo das Vendas Produtos Industriais Entre Companhias</v>
          </cell>
          <cell r="C1341" t="str">
            <v>Custo das Vendas</v>
          </cell>
        </row>
        <row r="1342">
          <cell r="A1342">
            <v>481009</v>
          </cell>
          <cell r="B1342" t="str">
            <v>Costo de Ventas Canje</v>
          </cell>
          <cell r="C1342" t="str">
            <v>Custo das Vendas</v>
          </cell>
        </row>
        <row r="1343">
          <cell r="A1343">
            <v>481010</v>
          </cell>
          <cell r="B1343" t="str">
            <v>Cuenta puente PCO - Modulo OPM</v>
          </cell>
          <cell r="C1343" t="str">
            <v>Custo das Vendas</v>
          </cell>
        </row>
        <row r="1344">
          <cell r="A1344">
            <v>481011</v>
          </cell>
          <cell r="B1344" t="str">
            <v>Dif inventario Cereales</v>
          </cell>
          <cell r="C1344" t="str">
            <v>Custo das Vendas</v>
          </cell>
        </row>
        <row r="1345">
          <cell r="A1345">
            <v>481012</v>
          </cell>
          <cell r="B1345" t="str">
            <v>Custo da mercadorias Vendidas (revenda)</v>
          </cell>
          <cell r="C1345" t="str">
            <v>Custo das Vendas</v>
          </cell>
        </row>
        <row r="1346">
          <cell r="A1346">
            <v>482000</v>
          </cell>
          <cell r="B1346" t="str">
            <v>COSTO VTAS. BIENES - MERCADO EXTERNO</v>
          </cell>
        </row>
        <row r="1347">
          <cell r="A1347">
            <v>482001</v>
          </cell>
          <cell r="B1347" t="str">
            <v>Costo de Ventas  de Productos Primarios</v>
          </cell>
          <cell r="C1347" t="str">
            <v>Custo das Vendas</v>
          </cell>
        </row>
        <row r="1348">
          <cell r="A1348">
            <v>482002</v>
          </cell>
          <cell r="B1348" t="str">
            <v>Costo de Ventas de Hacienda</v>
          </cell>
          <cell r="C1348" t="str">
            <v>Custo das Vendas</v>
          </cell>
        </row>
        <row r="1349">
          <cell r="A1349">
            <v>482003</v>
          </cell>
          <cell r="B1349" t="str">
            <v>Costo de Ventas  de Productos Primarios Entre Companhias</v>
          </cell>
          <cell r="C1349" t="str">
            <v>Custo das Vendas</v>
          </cell>
        </row>
        <row r="1350">
          <cell r="A1350">
            <v>482004</v>
          </cell>
          <cell r="B1350" t="str">
            <v>Costo de Ventas de Hacienda Entre Companhias</v>
          </cell>
          <cell r="C1350" t="str">
            <v>Custo das Vendas</v>
          </cell>
        </row>
        <row r="1351">
          <cell r="A1351">
            <v>482005</v>
          </cell>
          <cell r="B1351" t="str">
            <v>Costo de Ventas de Productos Industriales - ME</v>
          </cell>
          <cell r="C1351" t="str">
            <v>Custo das Vendas</v>
          </cell>
        </row>
        <row r="1352">
          <cell r="A1352">
            <v>483000</v>
          </cell>
          <cell r="B1352" t="str">
            <v>COMPRAS</v>
          </cell>
        </row>
        <row r="1353">
          <cell r="A1353">
            <v>483001</v>
          </cell>
          <cell r="B1353" t="str">
            <v>Compra de Leche Fluida</v>
          </cell>
          <cell r="C1353" t="str">
            <v>Custo das Vendas</v>
          </cell>
        </row>
        <row r="1354">
          <cell r="A1354">
            <v>483002</v>
          </cell>
          <cell r="B1354" t="str">
            <v>Compras arroz cáscara</v>
          </cell>
          <cell r="C1354" t="str">
            <v>Custo das Vendas</v>
          </cell>
        </row>
        <row r="1355">
          <cell r="A1355">
            <v>483003</v>
          </cell>
          <cell r="B1355" t="str">
            <v>Compra hacienda</v>
          </cell>
          <cell r="C1355" t="str">
            <v>Custo das Vendas</v>
          </cell>
        </row>
        <row r="1356">
          <cell r="A1356">
            <v>483004</v>
          </cell>
          <cell r="B1356" t="str">
            <v>Compra cereales y semillas</v>
          </cell>
          <cell r="C1356" t="str">
            <v>Custo das Vendas</v>
          </cell>
        </row>
        <row r="1357">
          <cell r="A1357">
            <v>484000</v>
          </cell>
          <cell r="B1357" t="str">
            <v>COSTO VTAS. SERVICIOS</v>
          </cell>
        </row>
        <row r="1358">
          <cell r="A1358">
            <v>484001</v>
          </cell>
          <cell r="B1358" t="str">
            <v>Costo ventas servicios</v>
          </cell>
          <cell r="C1358" t="str">
            <v>Custo das Vendas</v>
          </cell>
        </row>
        <row r="1359">
          <cell r="A1359">
            <v>490000</v>
          </cell>
          <cell r="B1359" t="str">
            <v>INGRESOS PRODUCCIONES</v>
          </cell>
        </row>
        <row r="1360">
          <cell r="A1360">
            <v>491000</v>
          </cell>
          <cell r="B1360" t="str">
            <v>GANADERIA Y TAMBO</v>
          </cell>
          <cell r="C1360" t="str">
            <v>ARG</v>
          </cell>
        </row>
        <row r="1361">
          <cell r="A1361">
            <v>491001</v>
          </cell>
          <cell r="B1361" t="str">
            <v>Cambios de Categoría</v>
          </cell>
          <cell r="C1361" t="str">
            <v>ARG</v>
          </cell>
        </row>
        <row r="1362">
          <cell r="A1362">
            <v>491002</v>
          </cell>
          <cell r="B1362" t="str">
            <v>Consumo de Carne (Producción)</v>
          </cell>
          <cell r="C1362" t="str">
            <v>ARG</v>
          </cell>
        </row>
        <row r="1363">
          <cell r="A1363">
            <v>491003</v>
          </cell>
          <cell r="B1363" t="str">
            <v>Diferencias de Inventario</v>
          </cell>
          <cell r="C1363" t="str">
            <v>ARG</v>
          </cell>
        </row>
        <row r="1364">
          <cell r="A1364">
            <v>491004</v>
          </cell>
          <cell r="B1364" t="str">
            <v>Engorde</v>
          </cell>
          <cell r="C1364" t="str">
            <v>ARG</v>
          </cell>
        </row>
        <row r="1365">
          <cell r="A1365">
            <v>491005</v>
          </cell>
          <cell r="B1365" t="str">
            <v>Engorde Hacienda Capitalizada</v>
          </cell>
          <cell r="C1365" t="str">
            <v>ARG</v>
          </cell>
        </row>
        <row r="1366">
          <cell r="A1366">
            <v>491006</v>
          </cell>
          <cell r="B1366" t="str">
            <v>Mortandad</v>
          </cell>
          <cell r="C1366" t="str">
            <v>ARG</v>
          </cell>
        </row>
        <row r="1367">
          <cell r="A1367">
            <v>491007</v>
          </cell>
          <cell r="B1367" t="str">
            <v>Nacimientos</v>
          </cell>
          <cell r="C1367" t="str">
            <v>ARG</v>
          </cell>
        </row>
        <row r="1368">
          <cell r="A1368">
            <v>491008</v>
          </cell>
          <cell r="B1368" t="str">
            <v>Produccion de Leche</v>
          </cell>
          <cell r="C1368" t="str">
            <v>ARG</v>
          </cell>
        </row>
        <row r="1369">
          <cell r="A1369">
            <v>492000</v>
          </cell>
          <cell r="B1369" t="str">
            <v>PRODUCTOS AGRICOLAS PRIMARIOS</v>
          </cell>
          <cell r="C1369" t="str">
            <v>ARG</v>
          </cell>
        </row>
        <row r="1370">
          <cell r="A1370">
            <v>492001</v>
          </cell>
          <cell r="B1370" t="str">
            <v>Avance Sementeras</v>
          </cell>
          <cell r="C1370" t="str">
            <v>ARG</v>
          </cell>
        </row>
        <row r="1371">
          <cell r="A1371">
            <v>492002</v>
          </cell>
          <cell r="B1371" t="str">
            <v>Ingreso de Productos Terminados</v>
          </cell>
          <cell r="C1371" t="str">
            <v>ARG</v>
          </cell>
        </row>
        <row r="1372">
          <cell r="A1372">
            <v>495000</v>
          </cell>
          <cell r="B1372" t="str">
            <v>TENENCIAS</v>
          </cell>
          <cell r="C1372" t="str">
            <v>ARG</v>
          </cell>
        </row>
        <row r="1373">
          <cell r="A1373">
            <v>495001</v>
          </cell>
          <cell r="B1373" t="str">
            <v>Tenencia Agrícola</v>
          </cell>
          <cell r="C1373" t="str">
            <v>ARG</v>
          </cell>
        </row>
        <row r="1374">
          <cell r="A1374">
            <v>495002</v>
          </cell>
          <cell r="B1374" t="str">
            <v>Tenencia Ganadera</v>
          </cell>
          <cell r="C1374" t="str">
            <v>ARG</v>
          </cell>
        </row>
        <row r="1375">
          <cell r="A1375">
            <v>495003</v>
          </cell>
          <cell r="B1375" t="str">
            <v>Tenencia Leche</v>
          </cell>
          <cell r="C1375" t="str">
            <v>ARG</v>
          </cell>
        </row>
        <row r="1376">
          <cell r="A1376">
            <v>495004</v>
          </cell>
          <cell r="B1376" t="str">
            <v>Tenencia por Almacenes</v>
          </cell>
          <cell r="C1376" t="str">
            <v>ARG</v>
          </cell>
        </row>
        <row r="1377">
          <cell r="A1377">
            <v>495005</v>
          </cell>
          <cell r="B1377" t="str">
            <v>Tenencia por variacion OC</v>
          </cell>
          <cell r="C1377" t="str">
            <v>ARG</v>
          </cell>
        </row>
        <row r="1378">
          <cell r="A1378">
            <v>495006</v>
          </cell>
          <cell r="B1378" t="str">
            <v>Diferencia de VNR Transferencia Interna</v>
          </cell>
          <cell r="C1378" t="str">
            <v>ARG</v>
          </cell>
        </row>
        <row r="1379">
          <cell r="A1379">
            <v>495007</v>
          </cell>
          <cell r="B1379" t="str">
            <v>Variacion Valuacion Por Compra</v>
          </cell>
          <cell r="C1379" t="str">
            <v>ARG</v>
          </cell>
        </row>
        <row r="1380">
          <cell r="A1380">
            <v>495008</v>
          </cell>
          <cell r="B1380" t="str">
            <v>Ajuste Tenencia (Moneda Funcional)</v>
          </cell>
          <cell r="C1380" t="str">
            <v>ARG</v>
          </cell>
        </row>
        <row r="1381">
          <cell r="A1381">
            <v>495009</v>
          </cell>
          <cell r="B1381" t="str">
            <v>Cuenta puente IVV - Modulo OPM</v>
          </cell>
          <cell r="C1381" t="str">
            <v>ARG</v>
          </cell>
        </row>
        <row r="1382">
          <cell r="A1382">
            <v>495010</v>
          </cell>
          <cell r="B1382" t="str">
            <v>Cuenta puente PPV - Modulo OPM</v>
          </cell>
          <cell r="C1382" t="str">
            <v>ARG</v>
          </cell>
        </row>
        <row r="1383">
          <cell r="A1383">
            <v>495011</v>
          </cell>
          <cell r="B1383" t="str">
            <v>Cuenta puente IRV - Modulo OPM</v>
          </cell>
          <cell r="C1383" t="str">
            <v>ARG</v>
          </cell>
        </row>
        <row r="1384">
          <cell r="A1384">
            <v>500000</v>
          </cell>
          <cell r="B1384" t="str">
            <v>GASTOS DE PRODUCCIÓN</v>
          </cell>
        </row>
        <row r="1385">
          <cell r="A1385">
            <v>510000</v>
          </cell>
          <cell r="B1385" t="str">
            <v>GASTOS DIRECTOS DE PRODUCCIÓN</v>
          </cell>
        </row>
        <row r="1386">
          <cell r="A1386">
            <v>511000</v>
          </cell>
          <cell r="B1386" t="str">
            <v>DIRECTOS DE GANADERIA Y TAMBO</v>
          </cell>
        </row>
        <row r="1387">
          <cell r="A1387">
            <v>511050</v>
          </cell>
          <cell r="B1387" t="str">
            <v>Alimentacion de Hacienda</v>
          </cell>
          <cell r="C1387" t="str">
            <v>Insumos</v>
          </cell>
        </row>
        <row r="1388">
          <cell r="A1388">
            <v>511051</v>
          </cell>
          <cell r="B1388" t="str">
            <v>Sustituto Lácteo</v>
          </cell>
          <cell r="C1388" t="str">
            <v>Insumos</v>
          </cell>
        </row>
        <row r="1389">
          <cell r="A1389">
            <v>511052</v>
          </cell>
          <cell r="B1389" t="str">
            <v>Consumo de Fardos</v>
          </cell>
          <cell r="C1389" t="str">
            <v>Insumos</v>
          </cell>
        </row>
        <row r="1390">
          <cell r="A1390">
            <v>511053</v>
          </cell>
          <cell r="B1390" t="str">
            <v>Consumo de Granos</v>
          </cell>
          <cell r="C1390" t="str">
            <v>Insumos</v>
          </cell>
        </row>
        <row r="1391">
          <cell r="A1391">
            <v>511054</v>
          </cell>
          <cell r="B1391" t="str">
            <v>Consumo de Malta</v>
          </cell>
          <cell r="C1391" t="str">
            <v>Insumos</v>
          </cell>
        </row>
        <row r="1392">
          <cell r="A1392">
            <v>511055</v>
          </cell>
          <cell r="B1392" t="str">
            <v>Consumo de Pellets</v>
          </cell>
          <cell r="C1392" t="str">
            <v>Insumos</v>
          </cell>
        </row>
        <row r="1393">
          <cell r="A1393">
            <v>511056</v>
          </cell>
          <cell r="B1393" t="str">
            <v>Consumo de Ración</v>
          </cell>
          <cell r="C1393" t="str">
            <v>Insumos</v>
          </cell>
        </row>
        <row r="1394">
          <cell r="A1394">
            <v>511057</v>
          </cell>
          <cell r="B1394" t="str">
            <v>Consumo de Rollos</v>
          </cell>
          <cell r="C1394" t="str">
            <v>Insumos</v>
          </cell>
        </row>
        <row r="1395">
          <cell r="A1395">
            <v>511058</v>
          </cell>
          <cell r="B1395" t="str">
            <v>Consumo de Sales Minerales</v>
          </cell>
          <cell r="C1395" t="str">
            <v>Insumos</v>
          </cell>
        </row>
        <row r="1396">
          <cell r="A1396">
            <v>511059</v>
          </cell>
          <cell r="B1396" t="str">
            <v>Consumo de Silos y Grano Humedo</v>
          </cell>
          <cell r="C1396" t="str">
            <v>Insumos</v>
          </cell>
        </row>
        <row r="1397">
          <cell r="A1397">
            <v>511060</v>
          </cell>
          <cell r="B1397" t="str">
            <v>Consumo de Verdeos</v>
          </cell>
          <cell r="C1397" t="str">
            <v>Insumos</v>
          </cell>
        </row>
        <row r="1398">
          <cell r="A1398">
            <v>511061</v>
          </cell>
          <cell r="B1398" t="str">
            <v>Consumo Silo Maíz Húmedo</v>
          </cell>
          <cell r="C1398" t="str">
            <v>Insumos</v>
          </cell>
        </row>
        <row r="1399">
          <cell r="A1399">
            <v>511062</v>
          </cell>
          <cell r="B1399" t="str">
            <v>Ingresos por Producción de Raciones</v>
          </cell>
          <cell r="C1399" t="str">
            <v>Insumos</v>
          </cell>
        </row>
        <row r="1400">
          <cell r="A1400">
            <v>511063</v>
          </cell>
          <cell r="B1400" t="str">
            <v>Otros Gastos de Alimentación</v>
          </cell>
          <cell r="C1400" t="str">
            <v>Insumos</v>
          </cell>
        </row>
        <row r="1401">
          <cell r="A1401">
            <v>511064</v>
          </cell>
          <cell r="B1401" t="str">
            <v>Suplementos Varios</v>
          </cell>
          <cell r="C1401" t="str">
            <v>Insumos</v>
          </cell>
        </row>
        <row r="1402">
          <cell r="A1402">
            <v>511100</v>
          </cell>
          <cell r="B1402" t="str">
            <v>Sanidad de Hacienda</v>
          </cell>
          <cell r="C1402" t="str">
            <v>Insumos</v>
          </cell>
        </row>
        <row r="1403">
          <cell r="A1403">
            <v>511101</v>
          </cell>
          <cell r="B1403" t="str">
            <v>Inseminación Artificial</v>
          </cell>
          <cell r="C1403" t="str">
            <v>Insumos</v>
          </cell>
        </row>
        <row r="1404">
          <cell r="A1404">
            <v>511102</v>
          </cell>
          <cell r="B1404" t="str">
            <v>Reproducción</v>
          </cell>
          <cell r="C1404" t="str">
            <v>Insumos</v>
          </cell>
        </row>
        <row r="1405">
          <cell r="A1405">
            <v>511103</v>
          </cell>
          <cell r="B1405" t="str">
            <v>Sanidad Animal</v>
          </cell>
          <cell r="C1405" t="str">
            <v>Insumos</v>
          </cell>
        </row>
        <row r="1406">
          <cell r="A1406">
            <v>511104</v>
          </cell>
          <cell r="B1406" t="str">
            <v>Tacto y Raspaje</v>
          </cell>
          <cell r="C1406" t="str">
            <v>Insumos</v>
          </cell>
        </row>
        <row r="1407">
          <cell r="A1407">
            <v>511105</v>
          </cell>
          <cell r="B1407" t="str">
            <v>Transplante Embrionario</v>
          </cell>
          <cell r="C1407" t="str">
            <v>Insumos</v>
          </cell>
        </row>
        <row r="1408">
          <cell r="A1408">
            <v>511106</v>
          </cell>
          <cell r="B1408" t="str">
            <v>Honorarios veterinarios</v>
          </cell>
          <cell r="C1408" t="str">
            <v>Insumos</v>
          </cell>
        </row>
        <row r="1409">
          <cell r="A1409">
            <v>511200</v>
          </cell>
          <cell r="B1409" t="str">
            <v>COMISIONES POR COMRA DE HACIENDA</v>
          </cell>
          <cell r="C1409" t="str">
            <v>Demais Custos de Produção</v>
          </cell>
        </row>
        <row r="1410">
          <cell r="A1410">
            <v>511201</v>
          </cell>
          <cell r="B1410" t="str">
            <v>Comisiones por Compras</v>
          </cell>
          <cell r="C1410" t="str">
            <v>Demais Custos de Produção</v>
          </cell>
        </row>
        <row r="1411">
          <cell r="A1411">
            <v>511202</v>
          </cell>
          <cell r="B1411" t="str">
            <v>Otros Gastos por Compra de Hacienda</v>
          </cell>
          <cell r="C1411" t="str">
            <v>Demais Custos de Produção</v>
          </cell>
        </row>
        <row r="1412">
          <cell r="A1412">
            <v>511250</v>
          </cell>
          <cell r="B1412" t="str">
            <v>Fletes por Compra de Hacienda</v>
          </cell>
          <cell r="C1412" t="str">
            <v>Demais Custos de Produção</v>
          </cell>
        </row>
        <row r="1413">
          <cell r="A1413">
            <v>511251</v>
          </cell>
          <cell r="B1413" t="str">
            <v>Fletes por Compras de Hacienda</v>
          </cell>
          <cell r="C1413" t="str">
            <v>Demais Custos de Produção</v>
          </cell>
        </row>
        <row r="1414">
          <cell r="A1414">
            <v>511252</v>
          </cell>
          <cell r="B1414" t="str">
            <v>Fletes por Compras Internas de Hacienda</v>
          </cell>
          <cell r="C1414" t="str">
            <v>Demais Custos de Produção</v>
          </cell>
        </row>
        <row r="1415">
          <cell r="A1415">
            <v>511253</v>
          </cell>
          <cell r="B1415" t="str">
            <v>Transportes y Cargas Varias</v>
          </cell>
          <cell r="C1415" t="str">
            <v>Demais Custos de Produção</v>
          </cell>
        </row>
        <row r="1416">
          <cell r="A1416">
            <v>511280</v>
          </cell>
          <cell r="B1416" t="str">
            <v>Gastos Diversos de hacienda</v>
          </cell>
          <cell r="C1416" t="str">
            <v>Demais Custos de Produção</v>
          </cell>
        </row>
        <row r="1417">
          <cell r="A1417">
            <v>511281</v>
          </cell>
          <cell r="B1417" t="str">
            <v>Gastos Diversos Hacienda</v>
          </cell>
          <cell r="C1417" t="str">
            <v>Demais Custos de Produção</v>
          </cell>
        </row>
        <row r="1418">
          <cell r="A1418">
            <v>511282</v>
          </cell>
          <cell r="B1418" t="str">
            <v>Por Egresos Hacienda ( Conv Prod)</v>
          </cell>
          <cell r="C1418" t="str">
            <v>Demais Custos de Produção</v>
          </cell>
        </row>
        <row r="1419">
          <cell r="A1419">
            <v>511283</v>
          </cell>
          <cell r="B1419" t="str">
            <v>Por Ingresos hacienda ( Conv Prod)</v>
          </cell>
          <cell r="C1419" t="str">
            <v>Demais Custos de Produção</v>
          </cell>
        </row>
        <row r="1420">
          <cell r="A1420">
            <v>511284</v>
          </cell>
          <cell r="B1420" t="str">
            <v>Arrendamientos y pastajes</v>
          </cell>
          <cell r="C1420" t="str">
            <v>Demais Custos de Produção</v>
          </cell>
        </row>
        <row r="1421">
          <cell r="A1421">
            <v>511285</v>
          </cell>
          <cell r="B1421" t="str">
            <v>Fletes y guías internos</v>
          </cell>
          <cell r="C1421" t="str">
            <v>Demais Custos de Produção</v>
          </cell>
        </row>
        <row r="1422">
          <cell r="A1422">
            <v>511286</v>
          </cell>
          <cell r="B1422" t="str">
            <v>Alambrados eléctricos</v>
          </cell>
          <cell r="C1422" t="str">
            <v>Demais Custos de Produção</v>
          </cell>
        </row>
        <row r="1423">
          <cell r="A1423">
            <v>511287</v>
          </cell>
          <cell r="B1423" t="str">
            <v>Servicios de terceros</v>
          </cell>
          <cell r="C1423" t="str">
            <v>Demais Custos de Produção</v>
          </cell>
        </row>
        <row r="1424">
          <cell r="A1424">
            <v>511288</v>
          </cell>
          <cell r="B1424" t="str">
            <v>Asociaciones e inscripciones</v>
          </cell>
          <cell r="C1424" t="str">
            <v>Demais Custos de Produção</v>
          </cell>
        </row>
        <row r="1425">
          <cell r="A1425">
            <v>511289</v>
          </cell>
          <cell r="B1425" t="str">
            <v>Trazabilidad</v>
          </cell>
          <cell r="C1425" t="str">
            <v>Demais Custos de Produção</v>
          </cell>
        </row>
        <row r="1426">
          <cell r="A1426">
            <v>511290</v>
          </cell>
          <cell r="B1426" t="str">
            <v>Honorarios asesores</v>
          </cell>
          <cell r="C1426" t="str">
            <v>Demais Custos de Produção</v>
          </cell>
        </row>
        <row r="1427">
          <cell r="A1427">
            <v>511291</v>
          </cell>
          <cell r="B1427" t="str">
            <v>Costo de personal</v>
          </cell>
          <cell r="C1427" t="str">
            <v>Demais Custos de Produção</v>
          </cell>
        </row>
        <row r="1428">
          <cell r="A1428">
            <v>511292</v>
          </cell>
          <cell r="B1428" t="str">
            <v>Empresa maquinaria</v>
          </cell>
          <cell r="C1428" t="str">
            <v>Demais Custos de Produção</v>
          </cell>
        </row>
        <row r="1429">
          <cell r="A1429">
            <v>512000</v>
          </cell>
          <cell r="B1429" t="str">
            <v>DIRECTOS DE AGRICULTURA</v>
          </cell>
        </row>
        <row r="1430">
          <cell r="A1430">
            <v>512100</v>
          </cell>
          <cell r="B1430" t="str">
            <v>Consumo de Produtos</v>
          </cell>
          <cell r="C1430" t="str">
            <v>Insumos</v>
          </cell>
        </row>
        <row r="1431">
          <cell r="A1431">
            <v>512101</v>
          </cell>
          <cell r="B1431" t="str">
            <v>Siembra</v>
          </cell>
          <cell r="C1431" t="str">
            <v>Insumos</v>
          </cell>
        </row>
        <row r="1432">
          <cell r="A1432">
            <v>512102</v>
          </cell>
          <cell r="B1432" t="str">
            <v>Semilla</v>
          </cell>
          <cell r="C1432" t="str">
            <v>Insumos</v>
          </cell>
        </row>
        <row r="1433">
          <cell r="A1433">
            <v>512103</v>
          </cell>
          <cell r="B1433" t="str">
            <v>Inoculantes</v>
          </cell>
          <cell r="C1433" t="str">
            <v>Insumos</v>
          </cell>
        </row>
        <row r="1434">
          <cell r="A1434">
            <v>512104</v>
          </cell>
          <cell r="B1434" t="str">
            <v>Herbicidas</v>
          </cell>
          <cell r="C1434" t="str">
            <v>Insumos</v>
          </cell>
        </row>
        <row r="1435">
          <cell r="A1435">
            <v>512105</v>
          </cell>
          <cell r="B1435" t="str">
            <v>Fungicidas</v>
          </cell>
          <cell r="C1435" t="str">
            <v>Insumos</v>
          </cell>
        </row>
        <row r="1436">
          <cell r="A1436">
            <v>512106</v>
          </cell>
          <cell r="B1436" t="str">
            <v>Insecticidas</v>
          </cell>
          <cell r="C1436" t="str">
            <v>Insumos</v>
          </cell>
        </row>
        <row r="1437">
          <cell r="A1437">
            <v>512107</v>
          </cell>
          <cell r="B1437" t="str">
            <v>Otros Agroquímicos</v>
          </cell>
          <cell r="C1437" t="str">
            <v>Insumos</v>
          </cell>
        </row>
        <row r="1438">
          <cell r="A1438">
            <v>512108</v>
          </cell>
          <cell r="B1438" t="str">
            <v>Fertilizantes</v>
          </cell>
          <cell r="C1438" t="str">
            <v>Insumos</v>
          </cell>
        </row>
        <row r="1439">
          <cell r="A1439">
            <v>512109</v>
          </cell>
          <cell r="B1439" t="str">
            <v>Consumo de Embalagens</v>
          </cell>
          <cell r="C1439" t="str">
            <v>Insumos</v>
          </cell>
        </row>
        <row r="1440">
          <cell r="A1440">
            <v>512110</v>
          </cell>
          <cell r="B1440" t="str">
            <v>Consumo de Muda de Cana</v>
          </cell>
          <cell r="C1440" t="str">
            <v>Insumos</v>
          </cell>
        </row>
        <row r="1441">
          <cell r="A1441">
            <v>512111</v>
          </cell>
          <cell r="B1441" t="str">
            <v>Consumo de Produtos para Beneficiamento</v>
          </cell>
          <cell r="C1441" t="str">
            <v>Insumos</v>
          </cell>
        </row>
        <row r="1442">
          <cell r="A1442">
            <v>512198</v>
          </cell>
          <cell r="B1442" t="str">
            <v>Rateio Recebido Consumo de Produtos</v>
          </cell>
          <cell r="C1442" t="str">
            <v>Insumos</v>
          </cell>
        </row>
        <row r="1443">
          <cell r="A1443">
            <v>512199</v>
          </cell>
          <cell r="B1443" t="str">
            <v>Rateio Enviado Consumo de Produtos</v>
          </cell>
          <cell r="C1443" t="str">
            <v>Insumos</v>
          </cell>
        </row>
        <row r="1444">
          <cell r="A1444">
            <v>512300</v>
          </cell>
          <cell r="B1444" t="str">
            <v>Outros Gastos</v>
          </cell>
          <cell r="C1444" t="str">
            <v>Demais Custos de Produção</v>
          </cell>
        </row>
        <row r="1445">
          <cell r="A1445">
            <v>512301</v>
          </cell>
          <cell r="B1445" t="str">
            <v>Labores de Preparación</v>
          </cell>
          <cell r="C1445" t="str">
            <v>Demais Custos de Produção</v>
          </cell>
        </row>
        <row r="1446">
          <cell r="A1446">
            <v>512302</v>
          </cell>
          <cell r="B1446" t="str">
            <v>Materiais de Gasto e Consumo</v>
          </cell>
          <cell r="C1446" t="str">
            <v>Demais Custos de Produção</v>
          </cell>
        </row>
        <row r="1447">
          <cell r="A1447">
            <v>512303</v>
          </cell>
          <cell r="B1447" t="str">
            <v>Equip. de Proteção Individual</v>
          </cell>
          <cell r="C1447" t="str">
            <v>Demais Custos de Produção</v>
          </cell>
        </row>
        <row r="1448">
          <cell r="A1448">
            <v>512304</v>
          </cell>
          <cell r="B1448" t="str">
            <v>Aguadores</v>
          </cell>
          <cell r="C1448" t="str">
            <v>Demais Custos de Produção</v>
          </cell>
        </row>
        <row r="1449">
          <cell r="A1449">
            <v>512305</v>
          </cell>
          <cell r="B1449" t="str">
            <v>Mantenimiento del Riego</v>
          </cell>
          <cell r="C1449" t="str">
            <v>Demais Custos de Produção</v>
          </cell>
        </row>
        <row r="1450">
          <cell r="A1450">
            <v>512306</v>
          </cell>
          <cell r="B1450" t="str">
            <v>Reparaciones y Mantenimiento de la Bomba</v>
          </cell>
          <cell r="C1450" t="str">
            <v>Demais Custos de Produção</v>
          </cell>
        </row>
        <row r="1451">
          <cell r="A1451">
            <v>512307</v>
          </cell>
          <cell r="B1451" t="str">
            <v>Facturación Interna mm Riego</v>
          </cell>
          <cell r="C1451" t="str">
            <v>Demais Custos de Produção</v>
          </cell>
        </row>
        <row r="1452">
          <cell r="A1452">
            <v>512308</v>
          </cell>
          <cell r="B1452" t="str">
            <v>Cosecha</v>
          </cell>
          <cell r="C1452" t="str">
            <v>Demais Custos de Produção</v>
          </cell>
        </row>
        <row r="1453">
          <cell r="A1453">
            <v>512309</v>
          </cell>
          <cell r="B1453" t="str">
            <v>Arrendamientos</v>
          </cell>
          <cell r="C1453" t="str">
            <v>Demais Custos de Produção</v>
          </cell>
        </row>
        <row r="1454">
          <cell r="A1454">
            <v>512310</v>
          </cell>
          <cell r="B1454" t="str">
            <v>Seguros Agrícolas</v>
          </cell>
          <cell r="C1454" t="str">
            <v>Demais Custos de Produção</v>
          </cell>
        </row>
        <row r="1455">
          <cell r="A1455">
            <v>512311</v>
          </cell>
          <cell r="B1455" t="str">
            <v>Regalías Pagadas</v>
          </cell>
          <cell r="C1455" t="str">
            <v>Demais Custos de Produção</v>
          </cell>
        </row>
        <row r="1456">
          <cell r="A1456">
            <v>512312</v>
          </cell>
          <cell r="B1456" t="str">
            <v>Por Egresos Agrícolas (Conv. Prod)</v>
          </cell>
          <cell r="C1456" t="str">
            <v>Demais Custos de Produção</v>
          </cell>
        </row>
        <row r="1457">
          <cell r="A1457">
            <v>512313</v>
          </cell>
          <cell r="B1457" t="str">
            <v>Por Ingresos Agrícolas ( Conv Prod)</v>
          </cell>
          <cell r="C1457" t="str">
            <v>Demais Custos de Produção</v>
          </cell>
        </row>
        <row r="1458">
          <cell r="A1458">
            <v>512314</v>
          </cell>
          <cell r="B1458" t="str">
            <v>Honorarios</v>
          </cell>
          <cell r="C1458" t="str">
            <v>Demais Custos de Produção</v>
          </cell>
        </row>
        <row r="1459">
          <cell r="A1459">
            <v>512315</v>
          </cell>
          <cell r="B1459" t="str">
            <v>Fretes Internos</v>
          </cell>
          <cell r="C1459" t="str">
            <v>Demais Custos de Produção</v>
          </cell>
        </row>
        <row r="1460">
          <cell r="A1460">
            <v>512316</v>
          </cell>
          <cell r="B1460" t="str">
            <v>Servicios de terceros</v>
          </cell>
          <cell r="C1460" t="str">
            <v>Demais Custos de Produção</v>
          </cell>
        </row>
        <row r="1461">
          <cell r="A1461">
            <v>512317</v>
          </cell>
          <cell r="B1461" t="str">
            <v>Mantenimiento canales y drenajes</v>
          </cell>
          <cell r="C1461" t="str">
            <v>Demais Custos de Produção</v>
          </cell>
        </row>
        <row r="1462">
          <cell r="A1462">
            <v>512318</v>
          </cell>
          <cell r="B1462" t="str">
            <v>Nivelación</v>
          </cell>
          <cell r="C1462" t="str">
            <v>Demais Custos de Produção</v>
          </cell>
        </row>
        <row r="1463">
          <cell r="A1463">
            <v>512319</v>
          </cell>
          <cell r="B1463" t="str">
            <v>Costo de personal</v>
          </cell>
          <cell r="C1463" t="str">
            <v>Demais Custos de Produção</v>
          </cell>
        </row>
        <row r="1464">
          <cell r="A1464">
            <v>512320</v>
          </cell>
          <cell r="B1464" t="str">
            <v>Empresa maquinaria</v>
          </cell>
          <cell r="C1464" t="str">
            <v>Demais Custos de Produção</v>
          </cell>
        </row>
        <row r="1465">
          <cell r="A1465">
            <v>512321</v>
          </cell>
          <cell r="B1465" t="str">
            <v>Combustible</v>
          </cell>
          <cell r="C1465" t="str">
            <v>Demais Custos de Produção</v>
          </cell>
        </row>
        <row r="1466">
          <cell r="A1466">
            <v>512322</v>
          </cell>
          <cell r="B1466" t="str">
            <v>Cargas Sociales - Costo de Personal</v>
          </cell>
          <cell r="C1466" t="str">
            <v>Demais Custos de Produção</v>
          </cell>
        </row>
        <row r="1467">
          <cell r="A1467">
            <v>512498</v>
          </cell>
          <cell r="B1467" t="str">
            <v>Rateio Recebido Outros Gastos</v>
          </cell>
          <cell r="C1467" t="str">
            <v>Demais Custos de Produção</v>
          </cell>
        </row>
        <row r="1468">
          <cell r="A1468">
            <v>512499</v>
          </cell>
          <cell r="B1468" t="str">
            <v>Rateio Enviado Outros Gastos</v>
          </cell>
          <cell r="C1468" t="str">
            <v>Demais Custos de Produção</v>
          </cell>
        </row>
        <row r="1469">
          <cell r="A1469">
            <v>512500</v>
          </cell>
          <cell r="B1469" t="str">
            <v>0ACTIVACION DE SEMENTERAS</v>
          </cell>
          <cell r="C1469" t="str">
            <v>ARG</v>
          </cell>
        </row>
        <row r="1470">
          <cell r="A1470">
            <v>512501</v>
          </cell>
          <cell r="B1470" t="str">
            <v>Activación de Sementeras</v>
          </cell>
          <cell r="C1470" t="str">
            <v>ARG</v>
          </cell>
        </row>
        <row r="1471">
          <cell r="A1471">
            <v>512502</v>
          </cell>
          <cell r="B1471" t="str">
            <v>Reclasificación de Gastos de Implant. y Acond.</v>
          </cell>
          <cell r="C1471" t="str">
            <v>ARG</v>
          </cell>
        </row>
        <row r="1472">
          <cell r="A1472">
            <v>512998</v>
          </cell>
          <cell r="B1472" t="str">
            <v>Rateio Recebido Activacion de Sementeras</v>
          </cell>
          <cell r="C1472" t="str">
            <v>ARG</v>
          </cell>
        </row>
        <row r="1473">
          <cell r="A1473">
            <v>512999</v>
          </cell>
          <cell r="B1473" t="str">
            <v>Rateio Enviado Activacion de Sementeras</v>
          </cell>
          <cell r="C1473" t="str">
            <v>ARG</v>
          </cell>
        </row>
        <row r="1474">
          <cell r="A1474">
            <v>513000</v>
          </cell>
          <cell r="B1474" t="str">
            <v>ACONDICIONAMIENTO</v>
          </cell>
          <cell r="C1474" t="str">
            <v>Demais Custos de Produção</v>
          </cell>
        </row>
        <row r="1475">
          <cell r="A1475">
            <v>513001</v>
          </cell>
          <cell r="B1475" t="str">
            <v>Flete Corto</v>
          </cell>
          <cell r="C1475" t="str">
            <v>Demais Custos de Produção</v>
          </cell>
        </row>
        <row r="1476">
          <cell r="A1476">
            <v>513002</v>
          </cell>
          <cell r="B1476" t="str">
            <v>Paritaria por Producción</v>
          </cell>
          <cell r="C1476" t="str">
            <v>Demais Custos de Produção</v>
          </cell>
        </row>
        <row r="1477">
          <cell r="A1477">
            <v>513003</v>
          </cell>
          <cell r="B1477" t="str">
            <v>Secada por Producción</v>
          </cell>
          <cell r="C1477" t="str">
            <v>Demais Custos de Produção</v>
          </cell>
        </row>
        <row r="1478">
          <cell r="A1478">
            <v>513004</v>
          </cell>
          <cell r="B1478" t="str">
            <v>Otros Gastos de Acondicionamiento</v>
          </cell>
          <cell r="C1478" t="str">
            <v>Demais Custos de Produção</v>
          </cell>
        </row>
        <row r="1479">
          <cell r="A1479">
            <v>513005</v>
          </cell>
          <cell r="B1479" t="str">
            <v>Fazón Arroz Integral</v>
          </cell>
          <cell r="C1479" t="str">
            <v>Demais Custos de Produção</v>
          </cell>
        </row>
        <row r="1480">
          <cell r="A1480">
            <v>513006</v>
          </cell>
          <cell r="B1480" t="str">
            <v>Flete de leche Fluida a Planta</v>
          </cell>
          <cell r="C1480" t="str">
            <v>Demais Custos de Produção</v>
          </cell>
        </row>
        <row r="1481">
          <cell r="A1481">
            <v>513007</v>
          </cell>
          <cell r="B1481" t="str">
            <v>Plasticos para Reservas Forrajeras</v>
          </cell>
          <cell r="C1481" t="str">
            <v>Demais Custos de Produção</v>
          </cell>
        </row>
        <row r="1482">
          <cell r="A1482">
            <v>513008</v>
          </cell>
          <cell r="B1482" t="str">
            <v>Secado de Leche (Fazón)</v>
          </cell>
          <cell r="C1482" t="str">
            <v>Demais Custos de Produção</v>
          </cell>
        </row>
        <row r="1483">
          <cell r="A1483">
            <v>513009</v>
          </cell>
          <cell r="B1483" t="str">
            <v>Zaranda por Producción</v>
          </cell>
          <cell r="C1483" t="str">
            <v>Demais Custos de Produção</v>
          </cell>
        </row>
        <row r="1484">
          <cell r="A1484">
            <v>513010</v>
          </cell>
          <cell r="B1484" t="str">
            <v>Flete corto terceros</v>
          </cell>
          <cell r="C1484" t="str">
            <v>Demais Custos de Produção</v>
          </cell>
        </row>
        <row r="1485">
          <cell r="A1485">
            <v>513998</v>
          </cell>
          <cell r="B1485" t="str">
            <v>Rateio Recebido Acondicionamento</v>
          </cell>
          <cell r="C1485" t="str">
            <v>Demais Custos de Produção</v>
          </cell>
        </row>
        <row r="1486">
          <cell r="A1486">
            <v>513999</v>
          </cell>
          <cell r="B1486" t="str">
            <v>Rateio Enviado Acondicionamento</v>
          </cell>
          <cell r="C1486" t="str">
            <v>Demais Custos de Produção</v>
          </cell>
        </row>
        <row r="1487">
          <cell r="A1487">
            <v>514000</v>
          </cell>
          <cell r="B1487" t="str">
            <v>PLANTAS</v>
          </cell>
          <cell r="C1487" t="str">
            <v>Demais Custos de Produção</v>
          </cell>
        </row>
        <row r="1488">
          <cell r="A1488">
            <v>514001</v>
          </cell>
          <cell r="B1488" t="str">
            <v>Leña</v>
          </cell>
          <cell r="C1488" t="str">
            <v>Demais Custos de Produção</v>
          </cell>
        </row>
        <row r="1489">
          <cell r="A1489">
            <v>514002</v>
          </cell>
          <cell r="B1489" t="str">
            <v>Energía eléctrica</v>
          </cell>
          <cell r="C1489" t="str">
            <v>Demais Custos de Produção</v>
          </cell>
        </row>
        <row r="1490">
          <cell r="A1490">
            <v>514003</v>
          </cell>
          <cell r="B1490" t="str">
            <v>Elementos seguridad</v>
          </cell>
          <cell r="C1490" t="str">
            <v>Demais Custos de Produção</v>
          </cell>
        </row>
        <row r="1491">
          <cell r="A1491">
            <v>514004</v>
          </cell>
          <cell r="B1491" t="str">
            <v>Reparaciones y mantenimiento</v>
          </cell>
          <cell r="C1491" t="str">
            <v>Demais Custos de Produção</v>
          </cell>
        </row>
        <row r="1492">
          <cell r="A1492">
            <v>514005</v>
          </cell>
          <cell r="B1492" t="str">
            <v>Cargas y descargas bolsas</v>
          </cell>
          <cell r="C1492" t="str">
            <v>Demais Custos de Produção</v>
          </cell>
        </row>
        <row r="1493">
          <cell r="A1493">
            <v>514006</v>
          </cell>
          <cell r="B1493" t="str">
            <v>Cargas y descargas granel</v>
          </cell>
          <cell r="C1493" t="str">
            <v>Demais Custos de Produção</v>
          </cell>
        </row>
        <row r="1494">
          <cell r="A1494">
            <v>514007</v>
          </cell>
          <cell r="B1494" t="str">
            <v>Reparaciones Clasificadora</v>
          </cell>
          <cell r="C1494" t="str">
            <v>Demais Custos de Produção</v>
          </cell>
        </row>
        <row r="1495">
          <cell r="A1495">
            <v>514008</v>
          </cell>
          <cell r="B1495" t="str">
            <v>Bolsas, hilos, rótulos</v>
          </cell>
          <cell r="C1495" t="str">
            <v>Demais Custos de Produção</v>
          </cell>
        </row>
        <row r="1496">
          <cell r="A1496">
            <v>514009</v>
          </cell>
          <cell r="B1496" t="str">
            <v>Servicios de terceros</v>
          </cell>
          <cell r="C1496" t="str">
            <v>Demais Custos de Produção</v>
          </cell>
        </row>
        <row r="1497">
          <cell r="A1497">
            <v>514010</v>
          </cell>
          <cell r="B1497" t="str">
            <v>Costo de personal</v>
          </cell>
          <cell r="C1497" t="str">
            <v>Demais Custos de Produção</v>
          </cell>
        </row>
        <row r="1498">
          <cell r="A1498">
            <v>514998</v>
          </cell>
          <cell r="B1498" t="str">
            <v>Rateio Recebido Plantas</v>
          </cell>
          <cell r="C1498" t="str">
            <v>Demais Custos de Produção</v>
          </cell>
        </row>
        <row r="1499">
          <cell r="A1499">
            <v>514999</v>
          </cell>
          <cell r="B1499" t="str">
            <v>Rateio enviado Plantas</v>
          </cell>
          <cell r="C1499" t="str">
            <v>Demais Custos de Produção</v>
          </cell>
        </row>
        <row r="1500">
          <cell r="A1500">
            <v>515000</v>
          </cell>
          <cell r="B1500" t="str">
            <v>Activacion de CostosActivacion de Costos</v>
          </cell>
          <cell r="C1500" t="str">
            <v>ARG</v>
          </cell>
        </row>
        <row r="1501">
          <cell r="A1501">
            <v>515001</v>
          </cell>
          <cell r="B1501" t="str">
            <v>Activación de Gastos Indirectos de Producción</v>
          </cell>
          <cell r="C1501" t="str">
            <v>ARG</v>
          </cell>
        </row>
        <row r="1502">
          <cell r="A1502">
            <v>519000</v>
          </cell>
          <cell r="B1502" t="str">
            <v>DEPRECIAÇÕES E AMORTIZACIONES</v>
          </cell>
          <cell r="C1502" t="str">
            <v>Depreciação e amortização</v>
          </cell>
        </row>
        <row r="1503">
          <cell r="A1503">
            <v>519001</v>
          </cell>
          <cell r="B1503" t="str">
            <v>Depreciações e Amortizaciones</v>
          </cell>
          <cell r="C1503" t="str">
            <v>Depreciação e amortização</v>
          </cell>
        </row>
        <row r="1504">
          <cell r="A1504">
            <v>519198</v>
          </cell>
          <cell r="B1504" t="str">
            <v>Rateio Recebido Depreciações e Amortizações</v>
          </cell>
          <cell r="C1504" t="str">
            <v>Depreciação e amortização</v>
          </cell>
        </row>
        <row r="1505">
          <cell r="A1505">
            <v>519199</v>
          </cell>
          <cell r="B1505" t="str">
            <v>Rateio Enviado Depreciações e Amortizações</v>
          </cell>
          <cell r="C1505" t="str">
            <v>Depreciação e amortização</v>
          </cell>
        </row>
        <row r="1506">
          <cell r="A1506">
            <v>520000</v>
          </cell>
          <cell r="B1506" t="str">
            <v>Absorção para Estoque</v>
          </cell>
          <cell r="C1506" t="str">
            <v>Absorção dos custos de produção</v>
          </cell>
        </row>
        <row r="1507">
          <cell r="A1507">
            <v>520100</v>
          </cell>
          <cell r="B1507" t="str">
            <v>Transferência para Estoques</v>
          </cell>
          <cell r="C1507" t="str">
            <v>Absorção dos custos de produção</v>
          </cell>
        </row>
        <row r="1508">
          <cell r="A1508">
            <v>520101</v>
          </cell>
          <cell r="B1508" t="str">
            <v>Transferência para Estoque</v>
          </cell>
          <cell r="C1508" t="str">
            <v>Absorção dos custos de produção</v>
          </cell>
        </row>
        <row r="1509">
          <cell r="A1509">
            <v>520102</v>
          </cell>
          <cell r="B1509" t="str">
            <v>Transferência Entressafra (Absorção)</v>
          </cell>
          <cell r="C1509" t="str">
            <v>Absorção dos custos de produção</v>
          </cell>
        </row>
        <row r="1510">
          <cell r="A1510">
            <v>540000</v>
          </cell>
          <cell r="B1510" t="str">
            <v>COSTOS INDUSTRIALES</v>
          </cell>
        </row>
        <row r="1511">
          <cell r="A1511">
            <v>541000</v>
          </cell>
          <cell r="B1511" t="str">
            <v>COSTOS INDUSTRIALES FIJOS</v>
          </cell>
        </row>
        <row r="1512">
          <cell r="A1512">
            <v>542000</v>
          </cell>
          <cell r="B1512" t="str">
            <v>SUELDOS Y CARGAS SOCIALES -INDUSTRIALES FIJOS</v>
          </cell>
          <cell r="C1512" t="str">
            <v>Mão de Obra</v>
          </cell>
        </row>
        <row r="1513">
          <cell r="A1513">
            <v>542001</v>
          </cell>
          <cell r="B1513" t="str">
            <v>Activación de Sueldos y Cargas Sociales -Industriales Fijos</v>
          </cell>
          <cell r="C1513" t="str">
            <v>Mão de Obra</v>
          </cell>
        </row>
        <row r="1514">
          <cell r="A1514">
            <v>542002</v>
          </cell>
          <cell r="B1514" t="str">
            <v>Contribuciones Sociales -Industriales Fijos</v>
          </cell>
          <cell r="C1514" t="str">
            <v>Mão de Obra</v>
          </cell>
        </row>
        <row r="1515">
          <cell r="A1515">
            <v>542003</v>
          </cell>
          <cell r="B1515" t="str">
            <v>Contribuciones Sociales sobre Vacaciones -Industriales Fijos</v>
          </cell>
          <cell r="C1515" t="str">
            <v>Mão de Obra</v>
          </cell>
        </row>
        <row r="1516">
          <cell r="A1516">
            <v>542004</v>
          </cell>
          <cell r="B1516" t="str">
            <v>Gratificaciones -Industriales Fijos</v>
          </cell>
          <cell r="C1516" t="str">
            <v>Mão de Obra</v>
          </cell>
        </row>
        <row r="1517">
          <cell r="A1517">
            <v>542005</v>
          </cell>
          <cell r="B1517" t="str">
            <v>Indenizações Trabalhistas (Aviso Prévio) -Industriales Fixos</v>
          </cell>
          <cell r="C1517" t="str">
            <v>Mão de Obra</v>
          </cell>
        </row>
        <row r="1518">
          <cell r="A1518">
            <v>542006</v>
          </cell>
          <cell r="B1518" t="str">
            <v>Pasantias -Industriales Fijos</v>
          </cell>
          <cell r="C1518" t="str">
            <v>Mão de Obra</v>
          </cell>
        </row>
        <row r="1519">
          <cell r="A1519">
            <v>542007</v>
          </cell>
          <cell r="B1519" t="str">
            <v>Personal Transitorio -Industriales Fijos</v>
          </cell>
          <cell r="C1519" t="str">
            <v>Mão de Obra</v>
          </cell>
        </row>
        <row r="1520">
          <cell r="A1520">
            <v>542008</v>
          </cell>
          <cell r="B1520" t="str">
            <v>Saldo complementar anual (13 Salario) -Industriales Fijos</v>
          </cell>
          <cell r="C1520" t="str">
            <v>Mão de Obra</v>
          </cell>
        </row>
        <row r="1521">
          <cell r="A1521">
            <v>542009</v>
          </cell>
          <cell r="B1521" t="str">
            <v>Sueldos y Honorarios Dirección -Industriales Fijos</v>
          </cell>
          <cell r="C1521" t="str">
            <v>Mão de Obra</v>
          </cell>
        </row>
        <row r="1522">
          <cell r="A1522">
            <v>542010</v>
          </cell>
          <cell r="B1522" t="str">
            <v>Salarios e Ordenados - Industriais</v>
          </cell>
          <cell r="C1522" t="str">
            <v>Mão de Obra</v>
          </cell>
        </row>
        <row r="1523">
          <cell r="A1523">
            <v>542011</v>
          </cell>
          <cell r="B1523" t="str">
            <v>Vacaciones -Industriais Fixos</v>
          </cell>
          <cell r="C1523" t="str">
            <v>Mão de Obra</v>
          </cell>
        </row>
        <row r="1524">
          <cell r="A1524">
            <v>542012</v>
          </cell>
          <cell r="B1524" t="str">
            <v>Hora extra -Industriais Fixos</v>
          </cell>
          <cell r="C1524" t="str">
            <v>Mão de Obra</v>
          </cell>
        </row>
        <row r="1525">
          <cell r="A1525">
            <v>542013</v>
          </cell>
          <cell r="B1525" t="str">
            <v>Prêmios -Industriaes Fixos</v>
          </cell>
          <cell r="C1525" t="str">
            <v>Mão de Obra</v>
          </cell>
        </row>
        <row r="1526">
          <cell r="A1526">
            <v>542014</v>
          </cell>
          <cell r="B1526" t="str">
            <v>Auxílio Creche -Industriais Fixos</v>
          </cell>
          <cell r="C1526" t="str">
            <v>Mão de Obra</v>
          </cell>
        </row>
        <row r="1527">
          <cell r="A1527">
            <v>542015</v>
          </cell>
          <cell r="B1527" t="str">
            <v>I.N.S.S. -Industriais Fixos</v>
          </cell>
          <cell r="C1527" t="str">
            <v>Mão de Obra</v>
          </cell>
        </row>
        <row r="1528">
          <cell r="A1528">
            <v>542016</v>
          </cell>
          <cell r="B1528" t="str">
            <v>F.G.T.S -Industriais Fixos</v>
          </cell>
          <cell r="C1528" t="str">
            <v>Mão de Obra</v>
          </cell>
        </row>
        <row r="1529">
          <cell r="A1529">
            <v>542017</v>
          </cell>
          <cell r="B1529" t="str">
            <v>Contribuição SENAI -Industriais Fixos</v>
          </cell>
          <cell r="C1529" t="str">
            <v>Mão de Obra</v>
          </cell>
        </row>
        <row r="1530">
          <cell r="A1530">
            <v>542098</v>
          </cell>
          <cell r="B1530" t="str">
            <v>Rateio Recebido Salários e Encargos Sociais -Industriaes Fixos</v>
          </cell>
          <cell r="C1530" t="str">
            <v>Mão de Obra</v>
          </cell>
        </row>
        <row r="1531">
          <cell r="A1531">
            <v>542099</v>
          </cell>
          <cell r="B1531" t="str">
            <v>Rateio Enviado Salários e Encargos Sociais -Industriaes Fixos</v>
          </cell>
          <cell r="C1531" t="str">
            <v>Mão de Obra</v>
          </cell>
        </row>
        <row r="1532">
          <cell r="A1532">
            <v>542100</v>
          </cell>
          <cell r="B1532" t="str">
            <v>OTROS BENEFICIOS PERSONAL -INDUSTRIALES FIJOS</v>
          </cell>
          <cell r="C1532" t="str">
            <v>Mão de Obra</v>
          </cell>
        </row>
        <row r="1533">
          <cell r="A1533">
            <v>542101</v>
          </cell>
          <cell r="B1533" t="str">
            <v>Beneficios Sociales (OUTROS BENEFÍCIOS) -Industriales Fijos</v>
          </cell>
          <cell r="C1533" t="str">
            <v>Mão de Obra</v>
          </cell>
        </row>
        <row r="1534">
          <cell r="A1534">
            <v>542102</v>
          </cell>
          <cell r="B1534" t="str">
            <v>Formação (Treinamento) -Industriaes Fixos</v>
          </cell>
          <cell r="C1534" t="str">
            <v>Mão de Obra</v>
          </cell>
        </row>
        <row r="1535">
          <cell r="A1535">
            <v>542103</v>
          </cell>
          <cell r="B1535" t="str">
            <v>Consumo de Carne (Estructura) -Industriales Fijos</v>
          </cell>
          <cell r="C1535" t="str">
            <v>Mão de Obra</v>
          </cell>
        </row>
        <row r="1536">
          <cell r="A1536">
            <v>542104</v>
          </cell>
          <cell r="B1536" t="str">
            <v>Manutención -Industriales Fijos</v>
          </cell>
          <cell r="C1536" t="str">
            <v>Mão de Obra</v>
          </cell>
        </row>
        <row r="1537">
          <cell r="A1537">
            <v>542105</v>
          </cell>
          <cell r="B1537" t="str">
            <v>Seguro de Vida -Industriales Fijos</v>
          </cell>
          <cell r="C1537" t="str">
            <v>Mão de Obra</v>
          </cell>
        </row>
        <row r="1538">
          <cell r="A1538">
            <v>542106</v>
          </cell>
          <cell r="B1538" t="str">
            <v>Assistência Médica -Industriaes Fixos</v>
          </cell>
          <cell r="C1538" t="str">
            <v>Mão de Obra</v>
          </cell>
        </row>
        <row r="1539">
          <cell r="A1539">
            <v>542107</v>
          </cell>
          <cell r="B1539" t="str">
            <v>Programa de Alimentação - PAT - Insumos -Industriaes Fixos</v>
          </cell>
          <cell r="C1539" t="str">
            <v>Mão de Obra</v>
          </cell>
        </row>
        <row r="1540">
          <cell r="A1540">
            <v>542108</v>
          </cell>
          <cell r="B1540" t="str">
            <v>Vale transporte -Industriales Fijos</v>
          </cell>
          <cell r="C1540" t="str">
            <v>Mão de Obra</v>
          </cell>
        </row>
        <row r="1541">
          <cell r="A1541">
            <v>542109</v>
          </cell>
          <cell r="B1541" t="str">
            <v>Seguro de vida em grupo -Industriaes Fixos</v>
          </cell>
          <cell r="C1541" t="str">
            <v>Mão de Obra</v>
          </cell>
        </row>
        <row r="1542">
          <cell r="A1542">
            <v>542110</v>
          </cell>
          <cell r="B1542" t="str">
            <v>Cesta básica -Industriales Fijos</v>
          </cell>
          <cell r="C1542" t="str">
            <v>Mão de Obra</v>
          </cell>
        </row>
        <row r="1543">
          <cell r="A1543">
            <v>542111</v>
          </cell>
          <cell r="B1543" t="str">
            <v>Transporte de Pessoal -Industriaes Fixos</v>
          </cell>
          <cell r="C1543" t="str">
            <v>Mão de Obra</v>
          </cell>
        </row>
        <row r="1544">
          <cell r="A1544">
            <v>542112</v>
          </cell>
          <cell r="B1544" t="str">
            <v>Uniforme -Industriais Fixos</v>
          </cell>
          <cell r="C1544" t="str">
            <v>Mão de Obra</v>
          </cell>
        </row>
        <row r="1545">
          <cell r="A1545">
            <v>542113</v>
          </cell>
          <cell r="B1545" t="str">
            <v>Seleção de Pessoal -Industriaes Fixos</v>
          </cell>
          <cell r="C1545" t="str">
            <v>Mão de Obra</v>
          </cell>
        </row>
        <row r="1546">
          <cell r="A1546">
            <v>542114</v>
          </cell>
          <cell r="B1546" t="str">
            <v>Atividades Sociais -Industriaes Fixos</v>
          </cell>
          <cell r="C1546" t="str">
            <v>Mão de Obra</v>
          </cell>
        </row>
        <row r="1547">
          <cell r="A1547">
            <v>542115</v>
          </cell>
          <cell r="B1547" t="str">
            <v>Programa de Alimentação - PAT - Diverso -Industriaes Fixos</v>
          </cell>
          <cell r="C1547" t="str">
            <v>Mão de Obra</v>
          </cell>
        </row>
        <row r="1548">
          <cell r="A1548">
            <v>542116</v>
          </cell>
          <cell r="B1548" t="str">
            <v>Participação nos Resultados -Industriaes Fixos</v>
          </cell>
          <cell r="C1548" t="str">
            <v>Mão de Obra</v>
          </cell>
        </row>
        <row r="1549">
          <cell r="A1549">
            <v>542117</v>
          </cell>
          <cell r="B1549" t="str">
            <v>Alimentação -Industriaes Fixos</v>
          </cell>
          <cell r="C1549" t="str">
            <v>Mão de Obra</v>
          </cell>
        </row>
        <row r="1550">
          <cell r="A1550">
            <v>542198</v>
          </cell>
          <cell r="B1550" t="str">
            <v>Rateio Recebido Outros Benefícios -Industriaes Fixos</v>
          </cell>
          <cell r="C1550" t="str">
            <v>Mão de Obra</v>
          </cell>
        </row>
        <row r="1551">
          <cell r="A1551">
            <v>542199</v>
          </cell>
          <cell r="B1551" t="str">
            <v>Rateio Enviado Outros Benefícios -Industriaes Fixos</v>
          </cell>
          <cell r="C1551" t="str">
            <v>Mão de Obra</v>
          </cell>
        </row>
        <row r="1552">
          <cell r="A1552">
            <v>543000</v>
          </cell>
          <cell r="B1552" t="str">
            <v>MANTENIMIENTO Y REPARACIONES -INDUSTRIALES FIJOS</v>
          </cell>
          <cell r="C1552" t="str">
            <v>Demais Custos de Produção</v>
          </cell>
        </row>
        <row r="1553">
          <cell r="A1553">
            <v>543001</v>
          </cell>
          <cell r="B1553" t="str">
            <v>Elementos de Seguridad e Higiene -Industriaes FiXos</v>
          </cell>
          <cell r="C1553" t="str">
            <v>Demais Custos de Produção</v>
          </cell>
        </row>
        <row r="1554">
          <cell r="A1554">
            <v>543002</v>
          </cell>
          <cell r="B1554" t="str">
            <v>Mantenimiento Pradera -Industriales Fijos</v>
          </cell>
          <cell r="C1554" t="str">
            <v>Demais Custos de Produção</v>
          </cell>
        </row>
        <row r="1555">
          <cell r="A1555">
            <v>543003</v>
          </cell>
          <cell r="B1555" t="str">
            <v>Manut.e Assist. Tec. em Software/Hardware -Industriaes Fixos</v>
          </cell>
          <cell r="C1555" t="str">
            <v>Demais Custos de Produção</v>
          </cell>
        </row>
        <row r="1556">
          <cell r="A1556">
            <v>543004</v>
          </cell>
          <cell r="B1556" t="str">
            <v>Reparación Instalaciones Tambos -Industriales Fijos</v>
          </cell>
          <cell r="C1556" t="str">
            <v>Demais Custos de Produção</v>
          </cell>
        </row>
        <row r="1557">
          <cell r="A1557">
            <v>543005</v>
          </cell>
          <cell r="B1557" t="str">
            <v>Reparación Ordeñadora -Industriales Fijos</v>
          </cell>
          <cell r="C1557" t="str">
            <v>Demais Custos de Produção</v>
          </cell>
        </row>
        <row r="1558">
          <cell r="A1558">
            <v>543006</v>
          </cell>
          <cell r="B1558" t="str">
            <v>Reparação e Manutenção de Veiculos -Industriaes Fixos</v>
          </cell>
          <cell r="C1558" t="str">
            <v>Demais Custos de Produção</v>
          </cell>
        </row>
        <row r="1559">
          <cell r="A1559">
            <v>543007</v>
          </cell>
          <cell r="B1559" t="str">
            <v>Manut. e Reparos em Geral -Industriaes Fixos</v>
          </cell>
          <cell r="C1559" t="str">
            <v>Demais Custos de Produção</v>
          </cell>
        </row>
        <row r="1560">
          <cell r="A1560">
            <v>543008</v>
          </cell>
          <cell r="B1560" t="str">
            <v>Manutenção de edifícios -Industriaes Fixos</v>
          </cell>
          <cell r="C1560" t="str">
            <v>Demais Custos de Produção</v>
          </cell>
        </row>
        <row r="1561">
          <cell r="A1561">
            <v>543009</v>
          </cell>
          <cell r="B1561" t="str">
            <v>Manutenção de máquinas e equipamentos -Industriaes Fixos</v>
          </cell>
          <cell r="C1561" t="str">
            <v>Demais Custos de Produção</v>
          </cell>
        </row>
        <row r="1562">
          <cell r="A1562">
            <v>543010</v>
          </cell>
          <cell r="B1562" t="str">
            <v>Manutenção de móveis e utensílios -Industriaes Fixos</v>
          </cell>
          <cell r="C1562" t="str">
            <v>Demais Custos de Produção</v>
          </cell>
        </row>
        <row r="1563">
          <cell r="A1563">
            <v>543011</v>
          </cell>
          <cell r="B1563" t="str">
            <v>Peças de Manutenção -Industriaes Fixos</v>
          </cell>
          <cell r="C1563" t="str">
            <v>Demais Custos de Produção</v>
          </cell>
        </row>
        <row r="1564">
          <cell r="A1564">
            <v>543048</v>
          </cell>
          <cell r="B1564" t="str">
            <v>Rateio Recebido Manutenção e Reparos -Industriaes Fixos</v>
          </cell>
          <cell r="C1564" t="str">
            <v>Demais Custos de Produção</v>
          </cell>
        </row>
        <row r="1565">
          <cell r="A1565">
            <v>543049</v>
          </cell>
          <cell r="B1565" t="str">
            <v>Rateio Enviado Manutenção e Reparos -Industriaes Fixos</v>
          </cell>
          <cell r="C1565" t="str">
            <v>Demais Custos de Produção</v>
          </cell>
        </row>
        <row r="1566">
          <cell r="A1566">
            <v>543050</v>
          </cell>
          <cell r="B1566" t="str">
            <v>CONTRATACIONES DE OBRAS Y SERVICIOS -INDUSTRIALES FIJOS</v>
          </cell>
          <cell r="C1566" t="str">
            <v>Demais Custos de Produção</v>
          </cell>
        </row>
        <row r="1567">
          <cell r="A1567">
            <v>543051</v>
          </cell>
          <cell r="B1567" t="str">
            <v>Serviços de Manutenção - P. Física -Industriaes FiXos</v>
          </cell>
          <cell r="C1567" t="str">
            <v>Demais Custos de Produção</v>
          </cell>
        </row>
        <row r="1568">
          <cell r="A1568">
            <v>543052</v>
          </cell>
          <cell r="B1568" t="str">
            <v>Outros serviços profissionais - P.Física / Servicios vigilancia externa -Industriaes Fixos</v>
          </cell>
          <cell r="C1568" t="str">
            <v>Demais Custos de Produção</v>
          </cell>
        </row>
        <row r="1569">
          <cell r="A1569">
            <v>543053</v>
          </cell>
          <cell r="B1569" t="str">
            <v>Mão de Obra Temporária - Pessoa Física -Industriaes Fixos</v>
          </cell>
          <cell r="C1569" t="str">
            <v>Demais Custos de Produção</v>
          </cell>
        </row>
        <row r="1570">
          <cell r="A1570">
            <v>543054</v>
          </cell>
          <cell r="B1570" t="str">
            <v>Serviços de Processamento de Dados -Industriaes Fixos</v>
          </cell>
          <cell r="C1570" t="str">
            <v>Demais Custos de Produção</v>
          </cell>
        </row>
        <row r="1571">
          <cell r="A1571">
            <v>543055</v>
          </cell>
          <cell r="B1571" t="str">
            <v>Mão de Obra Temporária - Pessoa Jurídica -Industriaes Fixos</v>
          </cell>
          <cell r="C1571" t="str">
            <v>Demais Custos de Produção</v>
          </cell>
        </row>
        <row r="1572">
          <cell r="A1572">
            <v>543056</v>
          </cell>
          <cell r="B1572" t="str">
            <v>Outros serviços profissionais - P.Jurídica -Industriaes Fixos</v>
          </cell>
          <cell r="C1572" t="str">
            <v>Demais Custos de Produção</v>
          </cell>
        </row>
        <row r="1573">
          <cell r="A1573">
            <v>543098</v>
          </cell>
          <cell r="B1573" t="str">
            <v>Rateio Recebido Contratação de Obras e Serviços -Industriaes Fixos</v>
          </cell>
          <cell r="C1573" t="str">
            <v>Demais Custos de Produção</v>
          </cell>
        </row>
        <row r="1574">
          <cell r="A1574">
            <v>543099</v>
          </cell>
          <cell r="B1574" t="str">
            <v>Rateio Enviado Contratação de Obras e Serviços -Industriaes Fixos</v>
          </cell>
          <cell r="C1574" t="str">
            <v>Demais Custos de Produção</v>
          </cell>
        </row>
        <row r="1575">
          <cell r="A1575">
            <v>543100</v>
          </cell>
          <cell r="B1575" t="str">
            <v>ALQUILERES -INDUSTRIALES FIJOS</v>
          </cell>
          <cell r="C1575" t="str">
            <v>Demais Custos de Produção</v>
          </cell>
        </row>
        <row r="1576">
          <cell r="A1576">
            <v>543101</v>
          </cell>
          <cell r="B1576" t="str">
            <v>Alquileres Pagados (ALUGUÉIS DE IMÓVEIS) -Industriaes Fixos</v>
          </cell>
          <cell r="C1576" t="str">
            <v>Demais Custos de Produção</v>
          </cell>
        </row>
        <row r="1577">
          <cell r="A1577">
            <v>543102</v>
          </cell>
          <cell r="B1577" t="str">
            <v>Expensas Pagadas -Industriales Fijos</v>
          </cell>
          <cell r="C1577" t="str">
            <v>Demais Custos de Produção</v>
          </cell>
        </row>
        <row r="1578">
          <cell r="A1578">
            <v>543103</v>
          </cell>
          <cell r="B1578" t="str">
            <v>Aluguel de equipamentos de informática -Industriaes Fixos</v>
          </cell>
          <cell r="C1578" t="str">
            <v>Demais Custos de Produção</v>
          </cell>
        </row>
        <row r="1579">
          <cell r="A1579">
            <v>543104</v>
          </cell>
          <cell r="B1579" t="str">
            <v>Aluguel de máquinas e equipamentos -Industriaes Fixos</v>
          </cell>
          <cell r="C1579" t="str">
            <v>Demais Custos de Produção</v>
          </cell>
        </row>
        <row r="1580">
          <cell r="A1580">
            <v>543105</v>
          </cell>
          <cell r="B1580" t="str">
            <v>Arrendamento -Industriales Fijos</v>
          </cell>
          <cell r="C1580" t="str">
            <v>Demais Custos de Produção</v>
          </cell>
        </row>
        <row r="1581">
          <cell r="A1581">
            <v>543106</v>
          </cell>
          <cell r="B1581" t="str">
            <v>Alugueis de Veiculos -Industriaes Fixos</v>
          </cell>
          <cell r="C1581" t="str">
            <v>Demais Custos de Produção</v>
          </cell>
        </row>
        <row r="1582">
          <cell r="A1582">
            <v>543107</v>
          </cell>
          <cell r="B1582" t="str">
            <v>Outros aluguéis -Industriaes Fixos</v>
          </cell>
          <cell r="C1582" t="str">
            <v>Demais Custos de Produção</v>
          </cell>
        </row>
        <row r="1583">
          <cell r="A1583">
            <v>543148</v>
          </cell>
          <cell r="B1583" t="str">
            <v>Rateio Recebido Aluguéis -Industriaes Fixos</v>
          </cell>
          <cell r="C1583" t="str">
            <v>Demais Custos de Produção</v>
          </cell>
        </row>
        <row r="1584">
          <cell r="A1584">
            <v>543149</v>
          </cell>
          <cell r="B1584" t="str">
            <v>Rateio Enviado Aluguéis -Industriaes Fixos</v>
          </cell>
          <cell r="C1584" t="str">
            <v>Demais Custos de Produção</v>
          </cell>
        </row>
        <row r="1585">
          <cell r="A1585">
            <v>543150</v>
          </cell>
          <cell r="B1585" t="str">
            <v>HONORARIOS -INDUSTRIALES FIJOS</v>
          </cell>
          <cell r="C1585" t="str">
            <v>Demais Custos de Produção</v>
          </cell>
        </row>
        <row r="1586">
          <cell r="A1586">
            <v>543151</v>
          </cell>
          <cell r="B1586" t="str">
            <v>Asesoramiento Agropecuario -Industriales Fijos</v>
          </cell>
          <cell r="C1586" t="str">
            <v>Demais Custos de Produção</v>
          </cell>
        </row>
        <row r="1587">
          <cell r="A1587">
            <v>543152</v>
          </cell>
          <cell r="B1587" t="str">
            <v>Asesoramiento en Higiene y Seguridad -Industriales Fijos</v>
          </cell>
          <cell r="C1587" t="str">
            <v>Demais Custos de Produção</v>
          </cell>
        </row>
        <row r="1588">
          <cell r="A1588">
            <v>543153</v>
          </cell>
          <cell r="B1588" t="str">
            <v>Asesoramiento Legal (TRIBUTÁRIA) -Industriales Fijos</v>
          </cell>
          <cell r="C1588" t="str">
            <v>Demais Custos de Produção</v>
          </cell>
        </row>
        <row r="1589">
          <cell r="A1589">
            <v>543154</v>
          </cell>
          <cell r="B1589" t="str">
            <v>Asesoramiento Software -Industriales Fijos</v>
          </cell>
          <cell r="C1589" t="str">
            <v>Demais Custos de Produção</v>
          </cell>
        </row>
        <row r="1590">
          <cell r="A1590">
            <v>543155</v>
          </cell>
          <cell r="B1590" t="str">
            <v>Desarrollo Nuevas Tecnologías -Industriales Fijos</v>
          </cell>
          <cell r="C1590" t="str">
            <v>Demais Custos de Produção</v>
          </cell>
        </row>
        <row r="1591">
          <cell r="A1591">
            <v>543156</v>
          </cell>
          <cell r="B1591" t="str">
            <v>Estudio de Suelos -Industriales Fijos</v>
          </cell>
          <cell r="C1591" t="str">
            <v>Demais Custos de Produção</v>
          </cell>
        </row>
        <row r="1592">
          <cell r="A1592">
            <v>543157</v>
          </cell>
          <cell r="B1592" t="str">
            <v>Honorarios Auditoría -Industriales Fijos</v>
          </cell>
          <cell r="C1592" t="str">
            <v>Demais Custos de Produção</v>
          </cell>
        </row>
        <row r="1593">
          <cell r="A1593">
            <v>543158</v>
          </cell>
          <cell r="B1593" t="str">
            <v>Honorarios por Servicios de Consultoría -Industriales Fijos</v>
          </cell>
          <cell r="C1593" t="str">
            <v>Demais Custos de Produção</v>
          </cell>
        </row>
        <row r="1594">
          <cell r="A1594">
            <v>543159</v>
          </cell>
          <cell r="B1594" t="str">
            <v>Serviços Administrativos -Industriaes Fixos</v>
          </cell>
          <cell r="C1594" t="str">
            <v>Demais Custos de Produção</v>
          </cell>
        </row>
        <row r="1595">
          <cell r="A1595">
            <v>543198</v>
          </cell>
          <cell r="B1595" t="str">
            <v>Rateio Recebido Honorários Profissionais -Industriaes Fixos</v>
          </cell>
          <cell r="C1595" t="str">
            <v>Demais Custos de Produção</v>
          </cell>
        </row>
        <row r="1596">
          <cell r="A1596">
            <v>543199</v>
          </cell>
          <cell r="B1596" t="str">
            <v>Rateio Enviado Honorários Profissionais -Industriaes Fixos</v>
          </cell>
          <cell r="C1596" t="str">
            <v>Demais Custos de Produção</v>
          </cell>
        </row>
        <row r="1597">
          <cell r="A1597">
            <v>543200</v>
          </cell>
          <cell r="B1597" t="str">
            <v>SEGUROS -INDUSTRIALES FIJOS</v>
          </cell>
          <cell r="C1597" t="str">
            <v>Demais Custos de Produção</v>
          </cell>
        </row>
        <row r="1598">
          <cell r="A1598">
            <v>543201</v>
          </cell>
          <cell r="B1598" t="str">
            <v>Otros Seguros -Industriales Fijos</v>
          </cell>
          <cell r="C1598" t="str">
            <v>Demais Custos de Produção</v>
          </cell>
        </row>
        <row r="1599">
          <cell r="A1599">
            <v>543202</v>
          </cell>
          <cell r="B1599" t="str">
            <v>Seguros de Equipos de Computación -Industriales Fijos</v>
          </cell>
          <cell r="C1599" t="str">
            <v>Demais Custos de Produção</v>
          </cell>
        </row>
        <row r="1600">
          <cell r="A1600">
            <v>543203</v>
          </cell>
          <cell r="B1600" t="str">
            <v>Seguro de Veiculos -Industriais Fixos</v>
          </cell>
          <cell r="C1600" t="str">
            <v>Demais Custos de Produção</v>
          </cell>
        </row>
        <row r="1601">
          <cell r="A1601">
            <v>543204</v>
          </cell>
          <cell r="B1601" t="str">
            <v>Seguro Incendios e Riscos Diversos -Industriaes Fixos</v>
          </cell>
          <cell r="C1601" t="str">
            <v>Demais Custos de Produção</v>
          </cell>
        </row>
        <row r="1602">
          <cell r="A1602">
            <v>543248</v>
          </cell>
          <cell r="B1602" t="str">
            <v>Rateio Recebido Seguros -Industriaes Fixos</v>
          </cell>
          <cell r="C1602" t="str">
            <v>Demais Custos de Produção</v>
          </cell>
        </row>
        <row r="1603">
          <cell r="A1603">
            <v>543249</v>
          </cell>
          <cell r="B1603" t="str">
            <v>Rateio Enviado Seguros -Industriaes Fixos</v>
          </cell>
          <cell r="C1603" t="str">
            <v>Demais Custos de Produção</v>
          </cell>
        </row>
        <row r="1604">
          <cell r="A1604">
            <v>543250</v>
          </cell>
          <cell r="B1604" t="str">
            <v>IMPUESTOS -INDUSTRIALES FIJOS</v>
          </cell>
          <cell r="C1604" t="str">
            <v>Demais Custos de Produção</v>
          </cell>
        </row>
        <row r="1605">
          <cell r="A1605">
            <v>543251</v>
          </cell>
          <cell r="B1605" t="str">
            <v>Impuesto Inmobiliario (IPTU) -Industriales Fijos</v>
          </cell>
          <cell r="C1605" t="str">
            <v>Demais Custos de Produção</v>
          </cell>
        </row>
        <row r="1606">
          <cell r="A1606">
            <v>543252</v>
          </cell>
          <cell r="B1606" t="str">
            <v>Patentes -Industriales Fijos</v>
          </cell>
          <cell r="C1606" t="str">
            <v>Demais Custos de Produção</v>
          </cell>
        </row>
        <row r="1607">
          <cell r="A1607">
            <v>543253</v>
          </cell>
          <cell r="B1607" t="str">
            <v>Tasa Inspección General de Justicia -Industriales Fijos</v>
          </cell>
          <cell r="C1607" t="str">
            <v>Demais Custos de Produção</v>
          </cell>
        </row>
        <row r="1608">
          <cell r="A1608">
            <v>543254</v>
          </cell>
          <cell r="B1608" t="str">
            <v>Tasas Municipales -Industriales Fijos</v>
          </cell>
          <cell r="C1608" t="str">
            <v>Demais Custos de Produção</v>
          </cell>
        </row>
        <row r="1609">
          <cell r="A1609">
            <v>543255</v>
          </cell>
          <cell r="B1609" t="str">
            <v>Taxa de localização e funcionamento -Industriaes Fixos</v>
          </cell>
          <cell r="C1609" t="str">
            <v>Demais Custos de Produção</v>
          </cell>
        </row>
        <row r="1610">
          <cell r="A1610">
            <v>543256</v>
          </cell>
          <cell r="B1610" t="str">
            <v>Impostos e taxas diversas -Industriaes Fixos</v>
          </cell>
          <cell r="C1610" t="str">
            <v>Demais Custos de Produção</v>
          </cell>
        </row>
        <row r="1611">
          <cell r="A1611">
            <v>543257</v>
          </cell>
          <cell r="B1611" t="str">
            <v>Multas e Juros dedutíveis -Industrial Fixos</v>
          </cell>
          <cell r="C1611" t="str">
            <v>Demais Custos de Produção</v>
          </cell>
        </row>
        <row r="1612">
          <cell r="A1612">
            <v>543258</v>
          </cell>
          <cell r="B1612" t="str">
            <v>I.R. s/remessa exterior -Industriaes Fixos</v>
          </cell>
          <cell r="C1612" t="str">
            <v>Demais Custos de Produção</v>
          </cell>
        </row>
        <row r="1613">
          <cell r="A1613">
            <v>543259</v>
          </cell>
          <cell r="B1613" t="str">
            <v>PIS Recuperado -Industriales Fijos</v>
          </cell>
          <cell r="C1613" t="str">
            <v>Demais Custos de Produção</v>
          </cell>
        </row>
        <row r="1614">
          <cell r="A1614">
            <v>543260</v>
          </cell>
          <cell r="B1614" t="str">
            <v>COFINS Recuperado -Industriales Fijos</v>
          </cell>
          <cell r="C1614" t="str">
            <v>Demais Custos de Produção</v>
          </cell>
        </row>
        <row r="1615">
          <cell r="A1615">
            <v>543261</v>
          </cell>
          <cell r="B1615" t="str">
            <v>INSS s/ Serviço de Terceiros -Industriaes Fixos</v>
          </cell>
          <cell r="C1615" t="str">
            <v>Demais Custos de Produção</v>
          </cell>
        </row>
        <row r="1616">
          <cell r="A1616">
            <v>543262</v>
          </cell>
          <cell r="B1616" t="str">
            <v>INSS s/ Faturamento -Industriaes Fixos</v>
          </cell>
          <cell r="C1616" t="str">
            <v>Demais Custos de Produção</v>
          </cell>
        </row>
        <row r="1617">
          <cell r="A1617">
            <v>543263</v>
          </cell>
          <cell r="B1617" t="str">
            <v>IPVA -Industriaes Fixos</v>
          </cell>
          <cell r="C1617" t="str">
            <v>Demais Custos de Produção</v>
          </cell>
        </row>
        <row r="1618">
          <cell r="A1618">
            <v>543298</v>
          </cell>
          <cell r="B1618" t="str">
            <v>Rateio Recebido Impostos -Industriaes Fixos</v>
          </cell>
          <cell r="C1618" t="str">
            <v>Demais Custos de Produção</v>
          </cell>
        </row>
        <row r="1619">
          <cell r="A1619">
            <v>543299</v>
          </cell>
          <cell r="B1619" t="str">
            <v>Rateio Enviado Impostos -Industriaes Fixos</v>
          </cell>
          <cell r="C1619" t="str">
            <v>Demais Custos de Produção</v>
          </cell>
        </row>
        <row r="1620">
          <cell r="A1620">
            <v>543300</v>
          </cell>
          <cell r="B1620" t="str">
            <v>COMBUSTIBLES Y LUBRICANTES -INDUSTRIALES FIJOS</v>
          </cell>
          <cell r="C1620" t="str">
            <v>Demais Custos de Produção</v>
          </cell>
        </row>
        <row r="1621">
          <cell r="A1621">
            <v>543301</v>
          </cell>
          <cell r="B1621" t="str">
            <v>Activación Combustibles y Lubricantes -Industriales Fijos</v>
          </cell>
          <cell r="C1621" t="str">
            <v>Demais Custos de Produção</v>
          </cell>
        </row>
        <row r="1622">
          <cell r="A1622">
            <v>543302</v>
          </cell>
          <cell r="B1622" t="str">
            <v>Combustiveis e Lubrificantes -Industriaes Fixos</v>
          </cell>
          <cell r="C1622" t="str">
            <v>Demais Custos de Produção</v>
          </cell>
        </row>
        <row r="1623">
          <cell r="A1623">
            <v>543303</v>
          </cell>
          <cell r="B1623" t="str">
            <v>Gas Oil y Lubricantes Bomba -Industriales Fijos</v>
          </cell>
          <cell r="C1623" t="str">
            <v>Demais Custos de Produção</v>
          </cell>
        </row>
        <row r="1624">
          <cell r="A1624">
            <v>543348</v>
          </cell>
          <cell r="B1624" t="str">
            <v>Rateio Recebido Combustíveis e Lubrificantes -Industriaes Fixos</v>
          </cell>
          <cell r="C1624" t="str">
            <v>Demais Custos de Produção</v>
          </cell>
        </row>
        <row r="1625">
          <cell r="A1625">
            <v>543349</v>
          </cell>
          <cell r="B1625" t="str">
            <v>Rateio Enviado Combustíveis e Lubrificantes -Industriaes Fixos</v>
          </cell>
          <cell r="C1625" t="str">
            <v>Demais Custos de Produção</v>
          </cell>
        </row>
        <row r="1626">
          <cell r="A1626">
            <v>543350</v>
          </cell>
          <cell r="B1626" t="str">
            <v>GASTOS COM VIAGENS E ESTADIAS -INDUSTRIAES FIXOS</v>
          </cell>
          <cell r="C1626" t="str">
            <v>Demais Custos de Produção</v>
          </cell>
        </row>
        <row r="1627">
          <cell r="A1627">
            <v>543351</v>
          </cell>
          <cell r="B1627" t="str">
            <v>Passagens Aéreas -Industriaes FiXos</v>
          </cell>
          <cell r="C1627" t="str">
            <v>Demais Custos de Produção</v>
          </cell>
        </row>
        <row r="1628">
          <cell r="A1628">
            <v>543352</v>
          </cell>
          <cell r="B1628" t="str">
            <v>Refeições -Industriaes Fixos</v>
          </cell>
          <cell r="C1628" t="str">
            <v>Demais Custos de Produção</v>
          </cell>
        </row>
        <row r="1629">
          <cell r="A1629">
            <v>543353</v>
          </cell>
          <cell r="B1629" t="str">
            <v>Locomoções -Industriaes Fixos</v>
          </cell>
          <cell r="C1629" t="str">
            <v>Demais Custos de Produção</v>
          </cell>
        </row>
        <row r="1630">
          <cell r="A1630">
            <v>543354</v>
          </cell>
          <cell r="B1630" t="str">
            <v>Outras despesas / Mobilidade e diárias -Industriais Fixos</v>
          </cell>
          <cell r="C1630" t="str">
            <v>Demais Custos de Produção</v>
          </cell>
        </row>
        <row r="1631">
          <cell r="A1631">
            <v>543355</v>
          </cell>
          <cell r="B1631" t="str">
            <v>Hospedagem - Industriales Fijos</v>
          </cell>
          <cell r="C1631" t="str">
            <v>Demais Custos de Produção</v>
          </cell>
        </row>
        <row r="1632">
          <cell r="A1632">
            <v>543398</v>
          </cell>
          <cell r="B1632" t="str">
            <v>Rateio Recebido Gastos com Viagens e Estadias -Industriaes Fixos</v>
          </cell>
          <cell r="C1632" t="str">
            <v>Demais Custos de Produção</v>
          </cell>
        </row>
        <row r="1633">
          <cell r="A1633">
            <v>543399</v>
          </cell>
          <cell r="B1633" t="str">
            <v>Rateio Enviado Gastos com Viagens e Estadias -Industriaes Fixos</v>
          </cell>
          <cell r="C1633" t="str">
            <v>Demais Custos de Produção</v>
          </cell>
        </row>
        <row r="1634">
          <cell r="A1634">
            <v>543400</v>
          </cell>
          <cell r="B1634" t="str">
            <v>GENERALES -INDUSTRIAES FIXOS</v>
          </cell>
          <cell r="C1634" t="str">
            <v>Demais Custos de Produção</v>
          </cell>
        </row>
        <row r="1635">
          <cell r="A1635">
            <v>543401</v>
          </cell>
          <cell r="B1635" t="str">
            <v>Gastos de Oficina (IMPRESSOS E MATERIAIS DE EXCRITÓRIO) -Industriaes Fixos</v>
          </cell>
          <cell r="C1635" t="str">
            <v>Demais Custos de Produção</v>
          </cell>
        </row>
        <row r="1636">
          <cell r="A1636">
            <v>543402</v>
          </cell>
          <cell r="B1636" t="str">
            <v>Activación Gastos Varios Sementeras -Industriales Fijos</v>
          </cell>
          <cell r="C1636" t="str">
            <v>Demais Custos de Produção</v>
          </cell>
        </row>
        <row r="1637">
          <cell r="A1637">
            <v>543403</v>
          </cell>
          <cell r="B1637" t="str">
            <v>Atenciones a Terceros -Industriales Fijos</v>
          </cell>
          <cell r="C1637" t="str">
            <v>Demais Custos de Produção</v>
          </cell>
        </row>
        <row r="1638">
          <cell r="A1638">
            <v>543404</v>
          </cell>
          <cell r="B1638" t="str">
            <v>Bajas por Rotura y Vencimiento -Industriales Fijos</v>
          </cell>
          <cell r="C1638" t="str">
            <v>Demais Custos de Produção</v>
          </cell>
        </row>
        <row r="1639">
          <cell r="A1639">
            <v>543405</v>
          </cell>
          <cell r="B1639" t="str">
            <v>Comunicação (Telefones/Comunicacao de Dados/Fax) -Industriaes Fixos</v>
          </cell>
          <cell r="C1639" t="str">
            <v>Demais Custos de Produção</v>
          </cell>
        </row>
        <row r="1640">
          <cell r="A1640">
            <v>543406</v>
          </cell>
          <cell r="B1640" t="str">
            <v>Control CIAVT / Control de calidad, bromatolog. -Industriales Fijos</v>
          </cell>
          <cell r="C1640" t="str">
            <v>Demais Custos de Produção</v>
          </cell>
        </row>
        <row r="1641">
          <cell r="A1641">
            <v>543407</v>
          </cell>
          <cell r="B1641" t="str">
            <v>Diferencias por recuento de Almacén -Industriales Fijos</v>
          </cell>
          <cell r="C1641" t="str">
            <v>Demais Custos de Produção</v>
          </cell>
        </row>
        <row r="1642">
          <cell r="A1642">
            <v>543408</v>
          </cell>
          <cell r="B1642" t="str">
            <v>Donaciones -Industriales Fijos</v>
          </cell>
          <cell r="C1642" t="str">
            <v>Demais Custos de Produção</v>
          </cell>
        </row>
        <row r="1643">
          <cell r="A1643">
            <v>543409</v>
          </cell>
          <cell r="B1643" t="str">
            <v>Esfuerzo Gerencial -Industriales Fijos</v>
          </cell>
          <cell r="C1643" t="str">
            <v>Demais Custos de Produção</v>
          </cell>
        </row>
        <row r="1644">
          <cell r="A1644">
            <v>543410</v>
          </cell>
          <cell r="B1644" t="str">
            <v>Suscripciones y Cuotas (ASSINATURAS E ANUIDADES) -Industriales Fijos</v>
          </cell>
          <cell r="C1644" t="str">
            <v>Demais Custos de Produção</v>
          </cell>
        </row>
        <row r="1645">
          <cell r="A1645">
            <v>543411</v>
          </cell>
          <cell r="B1645" t="str">
            <v>Gastos de Transferencias -Industriales Fijos</v>
          </cell>
          <cell r="C1645" t="str">
            <v>Demais Custos de Produção</v>
          </cell>
        </row>
        <row r="1646">
          <cell r="A1646">
            <v>543412</v>
          </cell>
          <cell r="B1646" t="str">
            <v>Jornais/revistas/livros -Industriaes Fixos</v>
          </cell>
          <cell r="C1646" t="str">
            <v>Demais Custos de Produção</v>
          </cell>
        </row>
        <row r="1647">
          <cell r="A1647">
            <v>543413</v>
          </cell>
          <cell r="B1647" t="str">
            <v>Outros Gastos -Industriaes Fixos</v>
          </cell>
          <cell r="C1647" t="str">
            <v>Demais Custos de Produção</v>
          </cell>
        </row>
        <row r="1648">
          <cell r="A1648">
            <v>543414</v>
          </cell>
          <cell r="B1648" t="str">
            <v>Energía Eléctrica -Industriales Fijos</v>
          </cell>
          <cell r="C1648" t="str">
            <v>Demais Custos de Produção</v>
          </cell>
        </row>
        <row r="1649">
          <cell r="A1649">
            <v>543415</v>
          </cell>
          <cell r="B1649" t="str">
            <v>Água e Esgoto -Industriaes Fixos</v>
          </cell>
          <cell r="C1649" t="str">
            <v>Demais Custos de Produção</v>
          </cell>
        </row>
        <row r="1650">
          <cell r="A1650">
            <v>543416</v>
          </cell>
          <cell r="B1650" t="str">
            <v>Material de limpeza e higiene -Industriales Fijos</v>
          </cell>
          <cell r="C1650" t="str">
            <v>Demais Custos de Produção</v>
          </cell>
        </row>
        <row r="1651">
          <cell r="A1651">
            <v>543417</v>
          </cell>
          <cell r="B1651" t="str">
            <v>Material de proteção e segurança -Industriaes Fixos</v>
          </cell>
          <cell r="C1651" t="str">
            <v>Demais Custos de Produção</v>
          </cell>
        </row>
        <row r="1652">
          <cell r="A1652">
            <v>543418</v>
          </cell>
          <cell r="B1652" t="str">
            <v>Ferramentas, Dispositivos e instrumento -Industriaes Fixos</v>
          </cell>
          <cell r="C1652" t="str">
            <v>Demais Custos de Produção</v>
          </cell>
        </row>
        <row r="1653">
          <cell r="A1653">
            <v>543419</v>
          </cell>
          <cell r="B1653" t="str">
            <v>Outros Materiais de Uso e Consumo -Industriaes Fixos</v>
          </cell>
          <cell r="C1653" t="str">
            <v>Demais Custos de Produção</v>
          </cell>
        </row>
        <row r="1654">
          <cell r="A1654">
            <v>543420</v>
          </cell>
          <cell r="B1654" t="str">
            <v>Despesas cartório, sedex, postais, cópias, correios -Industriaes Fixos</v>
          </cell>
          <cell r="C1654" t="str">
            <v>Demais Custos de Produção</v>
          </cell>
        </row>
        <row r="1655">
          <cell r="A1655">
            <v>543421</v>
          </cell>
          <cell r="B1655" t="str">
            <v>Multas e Juros indedutíveis -Industriaes Fixos</v>
          </cell>
          <cell r="C1655" t="str">
            <v>Demais Custos de Produção</v>
          </cell>
        </row>
        <row r="1656">
          <cell r="A1656">
            <v>543422</v>
          </cell>
          <cell r="B1656" t="str">
            <v>Outras despesas indedutíveis -Industriaes Fixos</v>
          </cell>
          <cell r="C1656" t="str">
            <v>Demais Custos de Produção</v>
          </cell>
        </row>
        <row r="1657">
          <cell r="A1657">
            <v>543423</v>
          </cell>
          <cell r="B1657" t="str">
            <v>Provisão para Contingências -Industriaes Fixos</v>
          </cell>
          <cell r="C1657" t="str">
            <v>Demais Custos de Produção</v>
          </cell>
        </row>
        <row r="1658">
          <cell r="A1658">
            <v>543424</v>
          </cell>
          <cell r="B1658" t="str">
            <v>Recuperações Diversas -Industriaes Fixos</v>
          </cell>
          <cell r="C1658" t="str">
            <v>Demais Custos de Produção</v>
          </cell>
        </row>
        <row r="1659">
          <cell r="A1659">
            <v>543448</v>
          </cell>
          <cell r="B1659" t="str">
            <v>Rateio Recebido Gastos Gerais -Industriaes Fixos</v>
          </cell>
          <cell r="C1659" t="str">
            <v>Demais Custos de Produção</v>
          </cell>
        </row>
        <row r="1660">
          <cell r="A1660">
            <v>543449</v>
          </cell>
          <cell r="B1660" t="str">
            <v>Rateio Enviado Gastos Gerais -Industriaes Fixos</v>
          </cell>
          <cell r="C1660" t="str">
            <v>Demais Custos de Produção</v>
          </cell>
        </row>
        <row r="1661">
          <cell r="A1661">
            <v>543450</v>
          </cell>
          <cell r="B1661" t="str">
            <v>DEPRECIAÇÕES E AMORTIZACIONES</v>
          </cell>
          <cell r="C1661" t="str">
            <v>Demais Custos de Produção</v>
          </cell>
        </row>
        <row r="1662">
          <cell r="A1662">
            <v>543451</v>
          </cell>
          <cell r="B1662" t="str">
            <v>Depreciações e Amortizaciones -Industriaes FiXos</v>
          </cell>
          <cell r="C1662" t="str">
            <v>Demais Custos de Produção</v>
          </cell>
        </row>
        <row r="1663">
          <cell r="A1663">
            <v>543452</v>
          </cell>
          <cell r="B1663" t="str">
            <v>Amortização Manutenção Entressafra -Industriaes Fixos</v>
          </cell>
          <cell r="C1663" t="str">
            <v>Demais Custos de Produção</v>
          </cell>
        </row>
        <row r="1664">
          <cell r="A1664">
            <v>543998</v>
          </cell>
          <cell r="B1664" t="str">
            <v>Rateio Recebido Depreciações e Amortizações -Industriaes Fixos</v>
          </cell>
          <cell r="C1664" t="str">
            <v>Demais Custos de Produção</v>
          </cell>
        </row>
        <row r="1665">
          <cell r="A1665">
            <v>543999</v>
          </cell>
          <cell r="B1665" t="str">
            <v>Rateio Enviado Depreciações e Amortizações -Industriaes Fixos</v>
          </cell>
          <cell r="C1665" t="str">
            <v>Demais Custos de Produção</v>
          </cell>
        </row>
        <row r="1666">
          <cell r="A1666">
            <v>546000</v>
          </cell>
          <cell r="B1666" t="str">
            <v>VARIABLES</v>
          </cell>
          <cell r="C1666" t="str">
            <v>Demais Custos de Produção</v>
          </cell>
        </row>
        <row r="1667">
          <cell r="A1667">
            <v>547000</v>
          </cell>
          <cell r="B1667" t="str">
            <v>GENERALES</v>
          </cell>
          <cell r="C1667" t="str">
            <v>Demais Custos de Produção</v>
          </cell>
        </row>
        <row r="1668">
          <cell r="A1668">
            <v>547001</v>
          </cell>
          <cell r="B1668" t="str">
            <v>Fretes e Carretos</v>
          </cell>
          <cell r="C1668" t="str">
            <v>Demais Custos de Produção</v>
          </cell>
        </row>
        <row r="1669">
          <cell r="A1669">
            <v>547002</v>
          </cell>
          <cell r="B1669" t="str">
            <v>Materiales e insumos</v>
          </cell>
          <cell r="C1669" t="str">
            <v>Demais Custos de Produção</v>
          </cell>
        </row>
        <row r="1670">
          <cell r="A1670">
            <v>547003</v>
          </cell>
          <cell r="B1670" t="str">
            <v>Envases</v>
          </cell>
          <cell r="C1670" t="str">
            <v>Demais Custos de Produção</v>
          </cell>
        </row>
        <row r="1671">
          <cell r="A1671">
            <v>547004</v>
          </cell>
          <cell r="B1671" t="str">
            <v>Cargas, descargas y estibajes</v>
          </cell>
          <cell r="C1671" t="str">
            <v>Demais Custos de Produção</v>
          </cell>
        </row>
        <row r="1672">
          <cell r="A1672">
            <v>547005</v>
          </cell>
          <cell r="B1672" t="str">
            <v>Pallet</v>
          </cell>
          <cell r="C1672" t="str">
            <v>Demais Custos de Produção</v>
          </cell>
        </row>
        <row r="1673">
          <cell r="A1673">
            <v>547006</v>
          </cell>
          <cell r="B1673" t="str">
            <v>Energía eléctrica</v>
          </cell>
          <cell r="C1673" t="str">
            <v>Demais Custos de Produção</v>
          </cell>
        </row>
        <row r="1674">
          <cell r="A1674">
            <v>547007</v>
          </cell>
          <cell r="B1674" t="str">
            <v>Almacenamiento (Armazenagem)</v>
          </cell>
          <cell r="C1674" t="str">
            <v>Demais Custos de Produção</v>
          </cell>
        </row>
        <row r="1675">
          <cell r="A1675">
            <v>547008</v>
          </cell>
          <cell r="B1675" t="str">
            <v>Consumo de Cana</v>
          </cell>
          <cell r="C1675" t="str">
            <v>Demais Custos de Produção</v>
          </cell>
        </row>
        <row r="1676">
          <cell r="A1676">
            <v>547009</v>
          </cell>
          <cell r="B1676" t="str">
            <v>Consumo de Bagaço</v>
          </cell>
          <cell r="C1676" t="str">
            <v>Demais Custos de Produção</v>
          </cell>
        </row>
        <row r="1677">
          <cell r="A1677">
            <v>547010</v>
          </cell>
          <cell r="B1677" t="str">
            <v>Consumo de Materiais Secundários</v>
          </cell>
          <cell r="C1677" t="str">
            <v>Demais Custos de Produção</v>
          </cell>
        </row>
        <row r="1678">
          <cell r="A1678">
            <v>547011</v>
          </cell>
          <cell r="B1678" t="str">
            <v>Consumo de Embalagens</v>
          </cell>
          <cell r="C1678" t="str">
            <v>Demais Custos de Produção</v>
          </cell>
        </row>
        <row r="1679">
          <cell r="A1679">
            <v>547012</v>
          </cell>
          <cell r="B1679" t="str">
            <v>Consumo de Produtos para Beneficiamento</v>
          </cell>
          <cell r="C1679" t="str">
            <v>Demais Custos de Produção</v>
          </cell>
        </row>
        <row r="1680">
          <cell r="A1680">
            <v>547013</v>
          </cell>
          <cell r="B1680" t="str">
            <v>Consumo de Insumos para Indústria</v>
          </cell>
          <cell r="C1680" t="str">
            <v>Demais Custos de Produção</v>
          </cell>
        </row>
        <row r="1681">
          <cell r="A1681">
            <v>547998</v>
          </cell>
          <cell r="B1681" t="str">
            <v>Rateio Recebido Gastos Gerais</v>
          </cell>
          <cell r="C1681" t="str">
            <v>Demais Custos de Produção</v>
          </cell>
        </row>
        <row r="1682">
          <cell r="A1682">
            <v>547999</v>
          </cell>
          <cell r="B1682" t="str">
            <v>Rateio enviado Gastos Gerais</v>
          </cell>
          <cell r="C1682" t="str">
            <v>Demais Custos de Produção</v>
          </cell>
        </row>
        <row r="1683">
          <cell r="A1683">
            <v>548000</v>
          </cell>
          <cell r="B1683" t="str">
            <v>COMPRAS</v>
          </cell>
          <cell r="C1683" t="str">
            <v>Demais Custos de Produção</v>
          </cell>
        </row>
        <row r="1684">
          <cell r="A1684">
            <v>548001</v>
          </cell>
          <cell r="B1684" t="str">
            <v>Costo de ventas arroz</v>
          </cell>
          <cell r="C1684" t="str">
            <v>Demais Custos de Produção</v>
          </cell>
        </row>
        <row r="1685">
          <cell r="A1685">
            <v>548002</v>
          </cell>
          <cell r="B1685" t="str">
            <v>Diferencia de calidad arroz elaborado</v>
          </cell>
          <cell r="C1685" t="str">
            <v>Demais Custos de Produção</v>
          </cell>
        </row>
        <row r="1686">
          <cell r="A1686">
            <v>548003</v>
          </cell>
          <cell r="B1686" t="str">
            <v>Diferencia inventario  arroz</v>
          </cell>
          <cell r="C1686" t="str">
            <v>Demais Custos de Produção</v>
          </cell>
        </row>
        <row r="1687">
          <cell r="A1687">
            <v>548004</v>
          </cell>
          <cell r="B1687" t="str">
            <v>Transferencia gastos al costo</v>
          </cell>
          <cell r="C1687" t="str">
            <v>Demais Custos de Produção</v>
          </cell>
        </row>
        <row r="1688">
          <cell r="A1688">
            <v>548005</v>
          </cell>
          <cell r="B1688" t="str">
            <v>Difer.calidad santard-real</v>
          </cell>
          <cell r="C1688" t="str">
            <v>Demais Custos de Produção</v>
          </cell>
        </row>
        <row r="1689">
          <cell r="A1689">
            <v>548006</v>
          </cell>
          <cell r="B1689" t="str">
            <v>Diferencia de inventario elaborado</v>
          </cell>
          <cell r="C1689" t="str">
            <v>Demais Custos de Produção</v>
          </cell>
        </row>
        <row r="1690">
          <cell r="A1690">
            <v>548998</v>
          </cell>
          <cell r="B1690" t="str">
            <v>Rateio Recebido Compras</v>
          </cell>
          <cell r="C1690" t="str">
            <v>Demais Custos de Produção</v>
          </cell>
        </row>
        <row r="1691">
          <cell r="A1691">
            <v>548999</v>
          </cell>
          <cell r="B1691" t="str">
            <v>Rateio Enviado Compras</v>
          </cell>
          <cell r="C1691" t="str">
            <v>Demais Custos de Produção</v>
          </cell>
        </row>
        <row r="1692">
          <cell r="A1692">
            <v>549000</v>
          </cell>
          <cell r="B1692" t="str">
            <v>Absorção para Estoque</v>
          </cell>
          <cell r="C1692" t="str">
            <v>Absorção dos custos de produção</v>
          </cell>
        </row>
        <row r="1693">
          <cell r="A1693">
            <v>549100</v>
          </cell>
          <cell r="B1693" t="str">
            <v>Transferência para Estoques</v>
          </cell>
          <cell r="C1693" t="str">
            <v>Absorção dos custos de produção</v>
          </cell>
        </row>
        <row r="1694">
          <cell r="A1694">
            <v>549101</v>
          </cell>
          <cell r="B1694" t="str">
            <v>Transferência para Estoque</v>
          </cell>
          <cell r="C1694" t="str">
            <v>Absorção dos custos de produção</v>
          </cell>
        </row>
        <row r="1695">
          <cell r="A1695">
            <v>549102</v>
          </cell>
          <cell r="B1695" t="str">
            <v>Transferência Entressafra (Absorção)</v>
          </cell>
          <cell r="C1695" t="str">
            <v>Absorção dos custos de produção</v>
          </cell>
        </row>
        <row r="1696">
          <cell r="A1696">
            <v>570000</v>
          </cell>
          <cell r="B1696" t="str">
            <v>GASTOS INDIRECTOS (Administrativos e Apoio Comuns)</v>
          </cell>
        </row>
        <row r="1697">
          <cell r="A1697">
            <v>571000</v>
          </cell>
          <cell r="B1697" t="str">
            <v>SUELDOS Y CARGAS SOCIALES -GASTOS INDIRECTOS</v>
          </cell>
          <cell r="C1697" t="str">
            <v>Com pessoal</v>
          </cell>
        </row>
        <row r="1698">
          <cell r="A1698">
            <v>571001</v>
          </cell>
          <cell r="B1698" t="str">
            <v>Activación de Sueldos y Cargas Sociales -Gastos Indirectos</v>
          </cell>
          <cell r="C1698" t="str">
            <v>Com pessoal</v>
          </cell>
        </row>
        <row r="1699">
          <cell r="A1699">
            <v>571002</v>
          </cell>
          <cell r="B1699" t="str">
            <v>Contribuciones Sociales -Gastos Indirectos</v>
          </cell>
          <cell r="C1699" t="str">
            <v>Com pessoal</v>
          </cell>
        </row>
        <row r="1700">
          <cell r="A1700">
            <v>571003</v>
          </cell>
          <cell r="B1700" t="str">
            <v>Contribuciones Sociales sobre Vacaciones -Gastos Indirectos</v>
          </cell>
          <cell r="C1700" t="str">
            <v>Com pessoal</v>
          </cell>
        </row>
        <row r="1701">
          <cell r="A1701">
            <v>571004</v>
          </cell>
          <cell r="B1701" t="str">
            <v>Gratificaciones -Gastos Indirectos</v>
          </cell>
          <cell r="C1701" t="str">
            <v>Com pessoal</v>
          </cell>
        </row>
        <row r="1702">
          <cell r="A1702">
            <v>571005</v>
          </cell>
          <cell r="B1702" t="str">
            <v>Indenizações (Aviso Prévio) -Gastos Indireitos</v>
          </cell>
          <cell r="C1702" t="str">
            <v>Com pessoal</v>
          </cell>
        </row>
        <row r="1703">
          <cell r="A1703">
            <v>571006</v>
          </cell>
          <cell r="B1703" t="str">
            <v>Pasantias -Gastos Indirectos</v>
          </cell>
          <cell r="C1703" t="str">
            <v>Com pessoal</v>
          </cell>
        </row>
        <row r="1704">
          <cell r="A1704">
            <v>571007</v>
          </cell>
          <cell r="B1704" t="str">
            <v>Personal Transitorio -Gastos Indirectos</v>
          </cell>
          <cell r="C1704" t="str">
            <v>Com pessoal</v>
          </cell>
        </row>
        <row r="1705">
          <cell r="A1705">
            <v>571008</v>
          </cell>
          <cell r="B1705" t="str">
            <v>Salário Anual Complementar  (13 salários) -Gastos Indirectos</v>
          </cell>
          <cell r="C1705" t="str">
            <v>Com pessoal</v>
          </cell>
        </row>
        <row r="1706">
          <cell r="A1706">
            <v>571009</v>
          </cell>
          <cell r="B1706" t="str">
            <v>Honorarios da Diretoria -Gastos Indireitos</v>
          </cell>
          <cell r="C1706" t="str">
            <v>Com pessoal</v>
          </cell>
        </row>
        <row r="1707">
          <cell r="A1707">
            <v>571010</v>
          </cell>
          <cell r="B1707" t="str">
            <v>Salarios e Ordenados  -Despesas  Indireitas</v>
          </cell>
          <cell r="C1707" t="str">
            <v>Com pessoal</v>
          </cell>
        </row>
        <row r="1708">
          <cell r="A1708">
            <v>571011</v>
          </cell>
          <cell r="B1708" t="str">
            <v>Vacaciones -Gastos Indirectos</v>
          </cell>
          <cell r="C1708" t="str">
            <v>Com pessoal</v>
          </cell>
        </row>
        <row r="1709">
          <cell r="A1709">
            <v>571012</v>
          </cell>
          <cell r="B1709" t="str">
            <v>Hora extra -Gastos Indirectos</v>
          </cell>
          <cell r="C1709" t="str">
            <v>Com pessoal</v>
          </cell>
        </row>
        <row r="1710">
          <cell r="A1710">
            <v>571013</v>
          </cell>
          <cell r="B1710" t="str">
            <v>Prêmios -Gastos Indireitos</v>
          </cell>
          <cell r="C1710" t="str">
            <v>Com pessoal</v>
          </cell>
        </row>
        <row r="1711">
          <cell r="A1711">
            <v>571014</v>
          </cell>
          <cell r="B1711" t="str">
            <v>Auxílio Creche -Gastos Indireitos</v>
          </cell>
          <cell r="C1711" t="str">
            <v>Com pessoal</v>
          </cell>
        </row>
        <row r="1712">
          <cell r="A1712">
            <v>571015</v>
          </cell>
          <cell r="B1712" t="str">
            <v>I.N.S.S. -Gastos Indirectos</v>
          </cell>
          <cell r="C1712" t="str">
            <v>Com pessoal</v>
          </cell>
        </row>
        <row r="1713">
          <cell r="A1713">
            <v>571016</v>
          </cell>
          <cell r="B1713" t="str">
            <v>F.G.T.S -Gastos Indirectos</v>
          </cell>
          <cell r="C1713" t="str">
            <v>Com pessoal</v>
          </cell>
        </row>
        <row r="1714">
          <cell r="A1714">
            <v>571017</v>
          </cell>
          <cell r="B1714" t="str">
            <v>Contribuição SENAI -Gastos Indireitos</v>
          </cell>
          <cell r="C1714" t="str">
            <v>Com pessoal</v>
          </cell>
        </row>
        <row r="1715">
          <cell r="A1715">
            <v>571019</v>
          </cell>
          <cell r="B1715" t="str">
            <v>Redistribución costo de personal -Gastos Indirectos</v>
          </cell>
          <cell r="C1715" t="str">
            <v>Com pessoal</v>
          </cell>
        </row>
        <row r="1716">
          <cell r="A1716">
            <v>571818</v>
          </cell>
          <cell r="B1716" t="str">
            <v>Costo de personal -Gastos Indirectos</v>
          </cell>
          <cell r="C1716" t="str">
            <v>Com pessoal</v>
          </cell>
        </row>
        <row r="1717">
          <cell r="A1717">
            <v>571819</v>
          </cell>
          <cell r="B1717" t="str">
            <v>Empresa maquinaria -Gastos Indirectos</v>
          </cell>
          <cell r="C1717" t="str">
            <v>Com pessoal</v>
          </cell>
        </row>
        <row r="1718">
          <cell r="A1718">
            <v>571898</v>
          </cell>
          <cell r="B1718" t="str">
            <v>Rateio Recebido Salários e Encargos Sociais -Gastos Indireitos</v>
          </cell>
          <cell r="C1718" t="str">
            <v>Com pessoal</v>
          </cell>
        </row>
        <row r="1719">
          <cell r="A1719">
            <v>571899</v>
          </cell>
          <cell r="B1719" t="str">
            <v>Rateio Enviado Salários e Encargos Sociais -Gastos Indireitos</v>
          </cell>
          <cell r="C1719" t="str">
            <v>Com pessoal</v>
          </cell>
        </row>
        <row r="1720">
          <cell r="A1720">
            <v>571900</v>
          </cell>
          <cell r="B1720" t="str">
            <v>OTROS BENEFICIOS PERSONAL -GASTOS INDIREITOS</v>
          </cell>
          <cell r="C1720" t="str">
            <v>Com pessoal</v>
          </cell>
        </row>
        <row r="1721">
          <cell r="A1721">
            <v>571901</v>
          </cell>
          <cell r="B1721" t="str">
            <v>Beneficios Sociales (OUTROS BENEFÍCIOS) -Gastos Indirectos</v>
          </cell>
          <cell r="C1721" t="str">
            <v>Com pessoal</v>
          </cell>
        </row>
        <row r="1722">
          <cell r="A1722">
            <v>571902</v>
          </cell>
          <cell r="B1722" t="str">
            <v>Capacitacao (Treinamento)  -Despesas Indireitas</v>
          </cell>
          <cell r="C1722" t="str">
            <v>Com pessoal</v>
          </cell>
        </row>
        <row r="1723">
          <cell r="A1723">
            <v>571903</v>
          </cell>
          <cell r="B1723" t="str">
            <v>Consumo de Carne (Estructura) -Gastos Indirectos</v>
          </cell>
          <cell r="C1723" t="str">
            <v>Com pessoal</v>
          </cell>
        </row>
        <row r="1724">
          <cell r="A1724">
            <v>571904</v>
          </cell>
          <cell r="B1724" t="str">
            <v>Manutención -Gastos Indirectos</v>
          </cell>
          <cell r="C1724" t="str">
            <v>Com pessoal</v>
          </cell>
        </row>
        <row r="1725">
          <cell r="A1725">
            <v>571905</v>
          </cell>
          <cell r="B1725" t="str">
            <v>Seguro de Vida -Gastos Indirectos</v>
          </cell>
          <cell r="C1725" t="str">
            <v>Com pessoal</v>
          </cell>
        </row>
        <row r="1726">
          <cell r="A1726">
            <v>571906</v>
          </cell>
          <cell r="B1726" t="str">
            <v>Assistência Médica -Gastos Indireitos</v>
          </cell>
          <cell r="C1726" t="str">
            <v>Com pessoal</v>
          </cell>
        </row>
        <row r="1727">
          <cell r="A1727">
            <v>571907</v>
          </cell>
          <cell r="B1727" t="str">
            <v>Programa de Alimentação - PAT - Insumos -Gastos Indireitos</v>
          </cell>
          <cell r="C1727" t="str">
            <v>Com pessoal</v>
          </cell>
        </row>
        <row r="1728">
          <cell r="A1728">
            <v>571908</v>
          </cell>
          <cell r="B1728" t="str">
            <v>Vale transporte -Gastos Indirectos</v>
          </cell>
          <cell r="C1728" t="str">
            <v>Com pessoal</v>
          </cell>
        </row>
        <row r="1729">
          <cell r="A1729">
            <v>571909</v>
          </cell>
          <cell r="B1729" t="str">
            <v>Seguro de vida em grupo -Gastos Indireitos</v>
          </cell>
          <cell r="C1729" t="str">
            <v>Com pessoal</v>
          </cell>
        </row>
        <row r="1730">
          <cell r="A1730">
            <v>571910</v>
          </cell>
          <cell r="B1730" t="str">
            <v>Cesta básica -Gastos Indirectos</v>
          </cell>
          <cell r="C1730" t="str">
            <v>Com pessoal</v>
          </cell>
        </row>
        <row r="1731">
          <cell r="A1731">
            <v>571911</v>
          </cell>
          <cell r="B1731" t="str">
            <v>Transporte de Pessoal -Gastos Indireitos</v>
          </cell>
          <cell r="C1731" t="str">
            <v>Com pessoal</v>
          </cell>
        </row>
        <row r="1732">
          <cell r="A1732">
            <v>571912</v>
          </cell>
          <cell r="B1732" t="str">
            <v>Uniforme -Gastos Indirectos</v>
          </cell>
          <cell r="C1732" t="str">
            <v>Com pessoal</v>
          </cell>
        </row>
        <row r="1733">
          <cell r="A1733">
            <v>571913</v>
          </cell>
          <cell r="B1733" t="str">
            <v>Seleção de Pessoal -Gastos Indireitos</v>
          </cell>
          <cell r="C1733" t="str">
            <v>Com pessoal</v>
          </cell>
        </row>
        <row r="1734">
          <cell r="A1734">
            <v>571914</v>
          </cell>
          <cell r="B1734" t="str">
            <v>Atividades Sociais -Gastos Indireitos</v>
          </cell>
          <cell r="C1734" t="str">
            <v>Com pessoal</v>
          </cell>
        </row>
        <row r="1735">
          <cell r="A1735">
            <v>571915</v>
          </cell>
          <cell r="B1735" t="str">
            <v>Programa de Alimentação - PAT - Diverso -Gastos Indireitos</v>
          </cell>
          <cell r="C1735" t="str">
            <v>Com pessoal</v>
          </cell>
        </row>
        <row r="1736">
          <cell r="A1736">
            <v>571916</v>
          </cell>
          <cell r="B1736" t="str">
            <v>Participação nos Resultados -Gastos Indireitos</v>
          </cell>
          <cell r="C1736" t="str">
            <v>Com pessoal</v>
          </cell>
        </row>
        <row r="1737">
          <cell r="A1737">
            <v>571917</v>
          </cell>
          <cell r="B1737" t="str">
            <v>Alimentação -Gastos Indireitos</v>
          </cell>
          <cell r="C1737" t="str">
            <v>Com pessoal</v>
          </cell>
        </row>
        <row r="1738">
          <cell r="A1738">
            <v>571998</v>
          </cell>
          <cell r="B1738" t="str">
            <v>Rateio Recebido Outros Benefícios -Gastos Indireitos</v>
          </cell>
          <cell r="C1738" t="str">
            <v>Com pessoal</v>
          </cell>
        </row>
        <row r="1739">
          <cell r="A1739">
            <v>571999</v>
          </cell>
          <cell r="B1739" t="str">
            <v>Rateio Enviado Outros Benefícios -Gastos Indireitos</v>
          </cell>
          <cell r="C1739" t="str">
            <v>Com pessoal</v>
          </cell>
        </row>
        <row r="1740">
          <cell r="A1740">
            <v>572000</v>
          </cell>
          <cell r="B1740" t="str">
            <v>MANTENIMIENTO Y REPARACIONES -GASTOS INDIRECTOS</v>
          </cell>
          <cell r="C1740" t="str">
            <v>Serviços Terceiros</v>
          </cell>
        </row>
        <row r="1741">
          <cell r="A1741">
            <v>572001</v>
          </cell>
          <cell r="B1741" t="str">
            <v>Elementos de Seguridad e Higiene -Gastos Indirectos</v>
          </cell>
          <cell r="C1741" t="str">
            <v>Serviços Terceiros</v>
          </cell>
        </row>
        <row r="1742">
          <cell r="A1742">
            <v>572002</v>
          </cell>
          <cell r="B1742" t="str">
            <v>Mantenimiento Pradera -Gastos Indirectos</v>
          </cell>
          <cell r="C1742" t="str">
            <v>Serviços Terceiros</v>
          </cell>
        </row>
        <row r="1743">
          <cell r="A1743">
            <v>572003</v>
          </cell>
          <cell r="B1743" t="str">
            <v>Manut. em Equiptos  Informatica -Gastos Indireitos</v>
          </cell>
          <cell r="C1743" t="str">
            <v>Serviços Terceiros</v>
          </cell>
        </row>
        <row r="1744">
          <cell r="A1744">
            <v>572004</v>
          </cell>
          <cell r="B1744" t="str">
            <v>Reparación Instalaciones Tambos -Gastos Indirectos</v>
          </cell>
          <cell r="C1744" t="str">
            <v>Serviços Terceiros</v>
          </cell>
        </row>
        <row r="1745">
          <cell r="A1745">
            <v>572005</v>
          </cell>
          <cell r="B1745" t="str">
            <v>Reparación Ordeñadora -Gastos Indirectos</v>
          </cell>
          <cell r="C1745" t="str">
            <v>Serviços Terceiros</v>
          </cell>
        </row>
        <row r="1746">
          <cell r="A1746">
            <v>572006</v>
          </cell>
          <cell r="B1746" t="str">
            <v>Manut. Reparo  de Veiculos -Gastos Indireitos</v>
          </cell>
          <cell r="C1746" t="str">
            <v>Serviços Terceiros</v>
          </cell>
        </row>
        <row r="1747">
          <cell r="A1747">
            <v>572007</v>
          </cell>
          <cell r="B1747" t="str">
            <v>Manutenção e Reparos em Geral -Gastos Indireitos</v>
          </cell>
          <cell r="C1747" t="str">
            <v>Serviços Terceiros</v>
          </cell>
        </row>
        <row r="1748">
          <cell r="A1748">
            <v>572008</v>
          </cell>
          <cell r="B1748" t="str">
            <v>Manutenção de edifícios -Gastos Indireitos</v>
          </cell>
          <cell r="C1748" t="str">
            <v>Serviços Terceiros</v>
          </cell>
        </row>
        <row r="1749">
          <cell r="A1749">
            <v>572009</v>
          </cell>
          <cell r="B1749" t="str">
            <v>Manutenção de máquinas e equipamentos -Gastos Indireitos</v>
          </cell>
          <cell r="C1749" t="str">
            <v>Serviços Terceiros</v>
          </cell>
        </row>
        <row r="1750">
          <cell r="A1750">
            <v>572010</v>
          </cell>
          <cell r="B1750" t="str">
            <v>Manutenção de móveis e utensílios -Gastos Indireitos</v>
          </cell>
          <cell r="C1750" t="str">
            <v>Serviços Terceiros</v>
          </cell>
        </row>
        <row r="1751">
          <cell r="A1751">
            <v>572011</v>
          </cell>
          <cell r="B1751" t="str">
            <v>Caminos y puentes -Gastos Indirectos</v>
          </cell>
          <cell r="C1751" t="str">
            <v>Serviços Terceiros</v>
          </cell>
        </row>
        <row r="1752">
          <cell r="A1752">
            <v>572012</v>
          </cell>
          <cell r="B1752" t="str">
            <v>Baños bretes y corrales -Gastos Indirectos</v>
          </cell>
          <cell r="C1752" t="str">
            <v>Serviços Terceiros</v>
          </cell>
        </row>
        <row r="1753">
          <cell r="A1753">
            <v>572013</v>
          </cell>
          <cell r="B1753" t="str">
            <v>Alambrados -Gastos Indirectos</v>
          </cell>
          <cell r="C1753" t="str">
            <v>Serviços Terceiros</v>
          </cell>
        </row>
        <row r="1754">
          <cell r="A1754">
            <v>572014</v>
          </cell>
          <cell r="B1754" t="str">
            <v>Molinos y aguadas -Gastos Indirectos</v>
          </cell>
          <cell r="C1754" t="str">
            <v>Serviços Terceiros</v>
          </cell>
        </row>
        <row r="1755">
          <cell r="A1755">
            <v>572015</v>
          </cell>
          <cell r="B1755" t="str">
            <v>Costo de personal -Gastos Indirectos</v>
          </cell>
          <cell r="C1755" t="str">
            <v>Serviços Terceiros</v>
          </cell>
        </row>
        <row r="1756">
          <cell r="A1756">
            <v>572016</v>
          </cell>
          <cell r="B1756" t="str">
            <v>Empresa maquinaria -Gastos Indirectos</v>
          </cell>
          <cell r="C1756" t="str">
            <v>Serviços Terceiros</v>
          </cell>
        </row>
        <row r="1757">
          <cell r="A1757">
            <v>572017</v>
          </cell>
          <cell r="B1757" t="str">
            <v>Redistribución empresa maquinaria -Gastos Indirectos</v>
          </cell>
          <cell r="C1757" t="str">
            <v>Serviços Terceiros</v>
          </cell>
        </row>
        <row r="1758">
          <cell r="A1758">
            <v>572018</v>
          </cell>
          <cell r="B1758" t="str">
            <v>Peças de Manutenção -Gastos Indireitos</v>
          </cell>
          <cell r="C1758" t="str">
            <v>Serviços Terceiros</v>
          </cell>
        </row>
        <row r="1759">
          <cell r="A1759">
            <v>572998</v>
          </cell>
          <cell r="B1759" t="str">
            <v>Rateio Recebido Manutenção e Reparos -Gastos Indireitos</v>
          </cell>
          <cell r="C1759" t="str">
            <v>Serviços Terceiros</v>
          </cell>
        </row>
        <row r="1760">
          <cell r="A1760">
            <v>572999</v>
          </cell>
          <cell r="B1760" t="str">
            <v>Rateio Enviado Manutenção e Reparos -Gastos Indireitos</v>
          </cell>
          <cell r="C1760" t="str">
            <v>Serviços Terceiros</v>
          </cell>
        </row>
        <row r="1761">
          <cell r="A1761">
            <v>573000</v>
          </cell>
          <cell r="B1761" t="str">
            <v>CONTRATACIONES DE OBRAS Y SERVICIOS -GASTOS INDIREITOS</v>
          </cell>
          <cell r="C1761" t="str">
            <v>Serviços Terceiros</v>
          </cell>
        </row>
        <row r="1762">
          <cell r="A1762">
            <v>573001</v>
          </cell>
          <cell r="B1762" t="str">
            <v>Serviços de Manutenção - P. Física -Gastos Indireitos</v>
          </cell>
          <cell r="C1762" t="str">
            <v>Serviços Terceiros</v>
          </cell>
        </row>
        <row r="1763">
          <cell r="A1763">
            <v>573002</v>
          </cell>
          <cell r="B1763" t="str">
            <v>Outros serviços profissionais - P.Física -Gastos Indireitos</v>
          </cell>
          <cell r="C1763" t="str">
            <v>Serviços Terceiros</v>
          </cell>
        </row>
        <row r="1764">
          <cell r="A1764">
            <v>573003</v>
          </cell>
          <cell r="B1764" t="str">
            <v>Mão de Obra Temporária - Pessoa Física -Gastos Indireitos</v>
          </cell>
          <cell r="C1764" t="str">
            <v>Serviços Terceiros</v>
          </cell>
        </row>
        <row r="1765">
          <cell r="A1765">
            <v>573004</v>
          </cell>
          <cell r="B1765" t="str">
            <v>Serviços de Processamento de Dados -Gastos Indireitos</v>
          </cell>
          <cell r="C1765" t="str">
            <v>Serviços Terceiros</v>
          </cell>
        </row>
        <row r="1766">
          <cell r="A1766">
            <v>573005</v>
          </cell>
          <cell r="B1766" t="str">
            <v>Mão de Obra Temporária - Pessoa Jurídica -Gastos Indireitos</v>
          </cell>
          <cell r="C1766" t="str">
            <v>Serviços Terceiros</v>
          </cell>
        </row>
        <row r="1767">
          <cell r="A1767">
            <v>573006</v>
          </cell>
          <cell r="B1767" t="str">
            <v>Outros serviços profissionais - P.Jurídica -Gastos Indireitos</v>
          </cell>
          <cell r="C1767" t="str">
            <v>Serviços Terceiros</v>
          </cell>
        </row>
        <row r="1768">
          <cell r="A1768">
            <v>573007</v>
          </cell>
          <cell r="B1768" t="str">
            <v>Retribución Tambero -Gastos Indirectos</v>
          </cell>
          <cell r="C1768" t="str">
            <v>Serviços Terceiros</v>
          </cell>
        </row>
        <row r="1769">
          <cell r="A1769">
            <v>573998</v>
          </cell>
          <cell r="B1769" t="str">
            <v>Rateio Recebido Contratação de Obras e Serviços -Gastos Indireitos</v>
          </cell>
          <cell r="C1769" t="str">
            <v>Serviços Terceiros</v>
          </cell>
        </row>
        <row r="1770">
          <cell r="A1770">
            <v>573999</v>
          </cell>
          <cell r="B1770" t="str">
            <v>Rateio Enviado Contratação de Obras e Serviços -Gastos Indireitos</v>
          </cell>
          <cell r="C1770" t="str">
            <v>Serviços Terceiros</v>
          </cell>
        </row>
        <row r="1771">
          <cell r="A1771">
            <v>574000</v>
          </cell>
          <cell r="B1771" t="str">
            <v>ALQUILERES -GASTOS INDIRECTOS</v>
          </cell>
          <cell r="C1771" t="str">
            <v>Demais despesas gerais e adm.</v>
          </cell>
        </row>
        <row r="1772">
          <cell r="A1772">
            <v>574001</v>
          </cell>
          <cell r="B1772" t="str">
            <v>Alquileres Pagados (ALUGUÉIS DE IMÓVEIS) -Gastos Indirectos</v>
          </cell>
          <cell r="C1772" t="str">
            <v>Demais despesas gerais e adm.</v>
          </cell>
        </row>
        <row r="1773">
          <cell r="A1773">
            <v>574002</v>
          </cell>
          <cell r="B1773" t="str">
            <v>Expensas Pagadas -Gastos Indirectos</v>
          </cell>
          <cell r="C1773" t="str">
            <v>Demais despesas gerais e adm.</v>
          </cell>
        </row>
        <row r="1774">
          <cell r="A1774">
            <v>574003</v>
          </cell>
          <cell r="B1774" t="str">
            <v>Aluguel de equipamentos de informática -Gastos Indireitos</v>
          </cell>
          <cell r="C1774" t="str">
            <v>Demais despesas gerais e adm.</v>
          </cell>
        </row>
        <row r="1775">
          <cell r="A1775">
            <v>574004</v>
          </cell>
          <cell r="B1775" t="str">
            <v>Aluguel de máquinas e equipamentos -Gastos Indireitos</v>
          </cell>
          <cell r="C1775" t="str">
            <v>Demais despesas gerais e adm.</v>
          </cell>
        </row>
        <row r="1776">
          <cell r="A1776">
            <v>574005</v>
          </cell>
          <cell r="B1776" t="str">
            <v>Arrendamento -Gastos Indirectos</v>
          </cell>
          <cell r="C1776" t="str">
            <v>Demais despesas gerais e adm.</v>
          </cell>
        </row>
        <row r="1777">
          <cell r="A1777">
            <v>574006</v>
          </cell>
          <cell r="B1777" t="str">
            <v>Alugueis de Veiculos -Gastos Indireitos</v>
          </cell>
          <cell r="C1777" t="str">
            <v>Demais despesas gerais e adm.</v>
          </cell>
        </row>
        <row r="1778">
          <cell r="A1778">
            <v>574007</v>
          </cell>
          <cell r="B1778" t="str">
            <v>Outros aluguéis -Gastos Indireitos</v>
          </cell>
          <cell r="C1778" t="str">
            <v>Demais despesas gerais e adm.</v>
          </cell>
        </row>
        <row r="1779">
          <cell r="A1779">
            <v>574998</v>
          </cell>
          <cell r="B1779" t="str">
            <v>Rateio Recebido Aluguéis -Gastos Indireitos</v>
          </cell>
          <cell r="C1779" t="str">
            <v>Demais despesas gerais e adm.</v>
          </cell>
        </row>
        <row r="1780">
          <cell r="A1780">
            <v>574999</v>
          </cell>
          <cell r="B1780" t="str">
            <v>Rateio Enviado Aluguéis -Gastos Indireitos</v>
          </cell>
          <cell r="C1780" t="str">
            <v>Demais despesas gerais e adm.</v>
          </cell>
        </row>
        <row r="1781">
          <cell r="A1781">
            <v>575000</v>
          </cell>
          <cell r="B1781" t="str">
            <v>DEPRECIAÇÃO E AMORTIZACIONES</v>
          </cell>
          <cell r="C1781" t="str">
            <v>Depreciação e amortização</v>
          </cell>
        </row>
        <row r="1782">
          <cell r="A1782">
            <v>575001</v>
          </cell>
          <cell r="B1782" t="str">
            <v>Depreciações e Amortizações -Gastos Indireitos</v>
          </cell>
          <cell r="C1782" t="str">
            <v>Depreciação e amortização</v>
          </cell>
        </row>
        <row r="1783">
          <cell r="A1783">
            <v>575002</v>
          </cell>
          <cell r="B1783" t="str">
            <v>Amortização Cultura Permanente -Gastos Indireitos</v>
          </cell>
          <cell r="C1783" t="str">
            <v>Depreciação e amortização</v>
          </cell>
        </row>
        <row r="1784">
          <cell r="A1784">
            <v>575003</v>
          </cell>
          <cell r="B1784" t="str">
            <v>Amortização Manutenção Entressafra -Gastos Indireitos</v>
          </cell>
          <cell r="C1784" t="str">
            <v>Depreciação e amortização</v>
          </cell>
        </row>
        <row r="1785">
          <cell r="A1785">
            <v>575004</v>
          </cell>
          <cell r="B1785" t="str">
            <v>Amortização Cultura Temporaria/Tratos -Gastos Indireitos</v>
          </cell>
          <cell r="C1785" t="str">
            <v>Depreciação e amortização</v>
          </cell>
        </row>
        <row r="1786">
          <cell r="A1786">
            <v>575005</v>
          </cell>
          <cell r="B1786" t="str">
            <v>Amortização Cultura Permanente/Tratos -Gastos Indireitos</v>
          </cell>
          <cell r="C1786" t="str">
            <v>Depreciação e amortização</v>
          </cell>
        </row>
        <row r="1787">
          <cell r="A1787">
            <v>575006</v>
          </cell>
          <cell r="B1787" t="str">
            <v>Amortizaqciones y Depreciaciones Reval IFRS -Gastos Indireitos</v>
          </cell>
          <cell r="C1787" t="str">
            <v>Depreciação e amortização</v>
          </cell>
        </row>
        <row r="1788">
          <cell r="A1788">
            <v>575998</v>
          </cell>
          <cell r="B1788" t="str">
            <v>Rateio Recebido Depreciações e Amortizações -Gastos Indireitos</v>
          </cell>
          <cell r="C1788" t="str">
            <v>Depreciação e amortização</v>
          </cell>
        </row>
        <row r="1789">
          <cell r="A1789">
            <v>575999</v>
          </cell>
          <cell r="B1789" t="str">
            <v>Rateio Enviado Depreciações e Amortizações -Gastos Indireitos</v>
          </cell>
          <cell r="C1789" t="str">
            <v>Depreciação e amortização</v>
          </cell>
        </row>
        <row r="1790">
          <cell r="A1790">
            <v>576000</v>
          </cell>
          <cell r="B1790" t="str">
            <v>GASTOS INDIREITOS</v>
          </cell>
          <cell r="C1790" t="str">
            <v>Serviços Terceiros</v>
          </cell>
        </row>
        <row r="1791">
          <cell r="A1791">
            <v>576001</v>
          </cell>
          <cell r="B1791" t="str">
            <v>Asesoramiento Agropecuario -Gastos Indirectos</v>
          </cell>
          <cell r="C1791" t="str">
            <v>Serviços Terceiros</v>
          </cell>
        </row>
        <row r="1792">
          <cell r="A1792">
            <v>576002</v>
          </cell>
          <cell r="B1792" t="str">
            <v>Asesoramiento en Higiene y Seguridad -Gastos Indirectos</v>
          </cell>
          <cell r="C1792" t="str">
            <v>Serviços Terceiros</v>
          </cell>
        </row>
        <row r="1793">
          <cell r="A1793">
            <v>576003</v>
          </cell>
          <cell r="B1793" t="str">
            <v>Asesoramiento Legal (TRIBUTÁRIA) -Gastos Indireitos</v>
          </cell>
          <cell r="C1793" t="str">
            <v>Serviços Terceiros</v>
          </cell>
        </row>
        <row r="1794">
          <cell r="A1794">
            <v>576004</v>
          </cell>
          <cell r="B1794" t="str">
            <v>Asesoramiento Software -Gastos Indirectos</v>
          </cell>
          <cell r="C1794" t="str">
            <v>Serviços Terceiros</v>
          </cell>
        </row>
        <row r="1795">
          <cell r="A1795">
            <v>576005</v>
          </cell>
          <cell r="B1795" t="str">
            <v>Desarrollo Nuevas Tecnologías -Gastos Indirectos</v>
          </cell>
          <cell r="C1795" t="str">
            <v>Serviços Terceiros</v>
          </cell>
        </row>
        <row r="1796">
          <cell r="A1796">
            <v>576006</v>
          </cell>
          <cell r="B1796" t="str">
            <v>Estudio de Suelos -Gastos Indirectos</v>
          </cell>
          <cell r="C1796" t="str">
            <v>Serviços Terceiros</v>
          </cell>
        </row>
        <row r="1797">
          <cell r="A1797">
            <v>576007</v>
          </cell>
          <cell r="B1797" t="str">
            <v>Honorarios Auditoría -Gastos Indirectos</v>
          </cell>
          <cell r="C1797" t="str">
            <v>Serviços Terceiros</v>
          </cell>
        </row>
        <row r="1798">
          <cell r="A1798">
            <v>576008</v>
          </cell>
          <cell r="B1798" t="str">
            <v>Honorarios Prestaçao de Servico - Consultoria -Gastos Indireitos</v>
          </cell>
          <cell r="C1798" t="str">
            <v>Serviços Terceiros</v>
          </cell>
        </row>
        <row r="1799">
          <cell r="A1799">
            <v>576009</v>
          </cell>
          <cell r="B1799" t="str">
            <v>Serviços Administrativos -Gastos Indireitos</v>
          </cell>
          <cell r="C1799" t="str">
            <v>Serviços Terceiros</v>
          </cell>
        </row>
        <row r="1800">
          <cell r="A1800">
            <v>576998</v>
          </cell>
          <cell r="B1800" t="str">
            <v>Rateio Recebido Honorários Profissionais -Gastos Indireitos</v>
          </cell>
          <cell r="C1800" t="str">
            <v>Serviços Terceiros</v>
          </cell>
        </row>
        <row r="1801">
          <cell r="A1801">
            <v>576999</v>
          </cell>
          <cell r="B1801" t="str">
            <v>Rateio Enviado Honorários Profissionais -Gastos Indireitos</v>
          </cell>
          <cell r="C1801" t="str">
            <v>Serviços Terceiros</v>
          </cell>
        </row>
        <row r="1802">
          <cell r="A1802">
            <v>577000</v>
          </cell>
          <cell r="B1802" t="str">
            <v>SEGUROS -GASTOS INDIRECTOS</v>
          </cell>
          <cell r="C1802" t="str">
            <v>Demais despesas gerais e adm.</v>
          </cell>
        </row>
        <row r="1803">
          <cell r="A1803">
            <v>577001</v>
          </cell>
          <cell r="B1803" t="str">
            <v>Outros Seguros -Gastos Indireitos</v>
          </cell>
          <cell r="C1803" t="str">
            <v>Demais despesas gerais e adm.</v>
          </cell>
        </row>
        <row r="1804">
          <cell r="A1804">
            <v>577002</v>
          </cell>
          <cell r="B1804" t="str">
            <v>Seguros de Equipos de Computación -Gastos Indirectos</v>
          </cell>
          <cell r="C1804" t="str">
            <v>Demais despesas gerais e adm.</v>
          </cell>
        </row>
        <row r="1805">
          <cell r="A1805">
            <v>577003</v>
          </cell>
          <cell r="B1805" t="str">
            <v>Seguro de Veiculo -Gastos Indireitos</v>
          </cell>
          <cell r="C1805" t="str">
            <v>Demais despesas gerais e adm.</v>
          </cell>
        </row>
        <row r="1806">
          <cell r="A1806">
            <v>577004</v>
          </cell>
          <cell r="B1806" t="str">
            <v>Seguro Incendios e Riscos Diversos -Gastos Indireitos</v>
          </cell>
          <cell r="C1806" t="str">
            <v>Demais despesas gerais e adm.</v>
          </cell>
        </row>
        <row r="1807">
          <cell r="A1807">
            <v>577998</v>
          </cell>
          <cell r="B1807" t="str">
            <v>Rateio Recebido Seguros -Gastos Indireitos</v>
          </cell>
          <cell r="C1807" t="str">
            <v>Demais despesas gerais e adm.</v>
          </cell>
        </row>
        <row r="1808">
          <cell r="A1808">
            <v>577999</v>
          </cell>
          <cell r="B1808" t="str">
            <v>Rateio Enviado Seguros -Gastos Indireitos</v>
          </cell>
          <cell r="C1808" t="str">
            <v>Demais despesas gerais e adm.</v>
          </cell>
        </row>
        <row r="1809">
          <cell r="A1809">
            <v>578000</v>
          </cell>
          <cell r="B1809" t="str">
            <v>IMPUESTOS -GASTOS INDIRECTOS</v>
          </cell>
        </row>
        <row r="1810">
          <cell r="A1810">
            <v>578001</v>
          </cell>
          <cell r="B1810" t="str">
            <v>Impuesto Inmobiliario (IPTU) -Gastos Indirectos</v>
          </cell>
          <cell r="C1810" t="str">
            <v>Demais despesas tributárias</v>
          </cell>
        </row>
        <row r="1811">
          <cell r="A1811">
            <v>578002</v>
          </cell>
          <cell r="B1811" t="str">
            <v>Patentes -Gastos Indirectos</v>
          </cell>
          <cell r="C1811" t="str">
            <v>Demais despesas tributárias</v>
          </cell>
        </row>
        <row r="1812">
          <cell r="A1812">
            <v>578003</v>
          </cell>
          <cell r="B1812" t="str">
            <v>Tasa Inspección General de Justicia -Gastos Indirectos</v>
          </cell>
          <cell r="C1812" t="str">
            <v>Demais despesas tributárias</v>
          </cell>
        </row>
        <row r="1813">
          <cell r="A1813">
            <v>578004</v>
          </cell>
          <cell r="B1813" t="str">
            <v>Tasas Municipales -Gastos Indirectos</v>
          </cell>
          <cell r="C1813" t="str">
            <v>Demais despesas tributárias</v>
          </cell>
        </row>
        <row r="1814">
          <cell r="A1814">
            <v>578005</v>
          </cell>
          <cell r="B1814" t="str">
            <v>Taxa de localização e funcionamento -Gastos Indireitos</v>
          </cell>
          <cell r="C1814" t="str">
            <v>Demais despesas tributárias</v>
          </cell>
        </row>
        <row r="1815">
          <cell r="A1815">
            <v>578006</v>
          </cell>
          <cell r="B1815" t="str">
            <v>Impostos e taxas diversas -Gastos Indireitos -Gastos Indireitos</v>
          </cell>
          <cell r="C1815" t="str">
            <v>Demais despesas tributárias</v>
          </cell>
        </row>
        <row r="1816">
          <cell r="A1816">
            <v>578007</v>
          </cell>
          <cell r="B1816" t="str">
            <v>Multas e Juros dedutíveis -Gastos Indireitos</v>
          </cell>
          <cell r="C1816" t="str">
            <v>Demais despesas tributárias</v>
          </cell>
        </row>
        <row r="1817">
          <cell r="A1817">
            <v>578008</v>
          </cell>
          <cell r="B1817" t="str">
            <v>I.R. s/remessa exterior -Gastos Indireitos</v>
          </cell>
          <cell r="C1817" t="str">
            <v>Demais despesas tributárias</v>
          </cell>
        </row>
        <row r="1818">
          <cell r="A1818">
            <v>578009</v>
          </cell>
          <cell r="B1818" t="str">
            <v>INSS s/ Serviço de Terceiros -Gastos Indireitos</v>
          </cell>
          <cell r="C1818" t="str">
            <v>Demais despesas tributárias</v>
          </cell>
        </row>
        <row r="1819">
          <cell r="A1819">
            <v>578010</v>
          </cell>
          <cell r="B1819" t="str">
            <v>INSS s/ Faturamento -Gastos Indireitos</v>
          </cell>
          <cell r="C1819" t="str">
            <v>Demais despesas tributárias</v>
          </cell>
        </row>
        <row r="1820">
          <cell r="A1820">
            <v>578011</v>
          </cell>
          <cell r="B1820" t="str">
            <v>IPVA -Gastos Indirectos</v>
          </cell>
          <cell r="C1820" t="str">
            <v>Demais despesas tributárias</v>
          </cell>
        </row>
        <row r="1821">
          <cell r="A1821">
            <v>578012</v>
          </cell>
          <cell r="B1821" t="str">
            <v>PIS Recuperado -Gastos Indirectos</v>
          </cell>
          <cell r="C1821" t="str">
            <v>Demais despesas tributárias</v>
          </cell>
        </row>
        <row r="1822">
          <cell r="A1822">
            <v>578013</v>
          </cell>
          <cell r="B1822" t="str">
            <v>COFINS Recuperado -Gastos Indirectos</v>
          </cell>
          <cell r="C1822" t="str">
            <v>Demais despesas tributárias</v>
          </cell>
        </row>
        <row r="1823">
          <cell r="A1823">
            <v>578014</v>
          </cell>
          <cell r="B1823" t="str">
            <v>ITR -Gastos Indirectos</v>
          </cell>
          <cell r="C1823" t="str">
            <v>ITR</v>
          </cell>
        </row>
        <row r="1824">
          <cell r="A1824">
            <v>578015</v>
          </cell>
          <cell r="B1824" t="str">
            <v>ICMS sobre outras operações -Gastos Indireitos</v>
          </cell>
          <cell r="C1824" t="str">
            <v>Demais despesas tributárias</v>
          </cell>
        </row>
        <row r="1825">
          <cell r="A1825">
            <v>578016</v>
          </cell>
          <cell r="B1825" t="str">
            <v>ISS -Gastos Indirectos</v>
          </cell>
          <cell r="C1825" t="str">
            <v>Demais despesas tributárias</v>
          </cell>
        </row>
        <row r="1826">
          <cell r="A1826">
            <v>578998</v>
          </cell>
          <cell r="B1826" t="str">
            <v>Rateio Recebido Impostos -Gastos Indireitos</v>
          </cell>
          <cell r="C1826" t="str">
            <v>Demais despesas tributárias</v>
          </cell>
        </row>
        <row r="1827">
          <cell r="A1827">
            <v>578999</v>
          </cell>
          <cell r="B1827" t="str">
            <v>Rateio Enviado Impostos -Gastos Indireitos</v>
          </cell>
          <cell r="C1827" t="str">
            <v>Demais despesas tributárias</v>
          </cell>
        </row>
        <row r="1828">
          <cell r="A1828">
            <v>579000</v>
          </cell>
          <cell r="B1828" t="str">
            <v>COMBUSTIBLES Y LUBRICANTES -GASTOS INDIRECTOS</v>
          </cell>
          <cell r="C1828" t="str">
            <v>Demais despesas gerais e adm.</v>
          </cell>
        </row>
        <row r="1829">
          <cell r="A1829">
            <v>579001</v>
          </cell>
          <cell r="B1829" t="str">
            <v>Activación Combustibles y Lubricantes -Gastos Indirectos</v>
          </cell>
          <cell r="C1829" t="str">
            <v>Demais despesas gerais e adm.</v>
          </cell>
        </row>
        <row r="1830">
          <cell r="A1830">
            <v>579002</v>
          </cell>
          <cell r="B1830" t="str">
            <v>Combustiveis e Lubrificantes -Gastos Indireitos</v>
          </cell>
          <cell r="C1830" t="str">
            <v>Demais despesas gerais e adm.</v>
          </cell>
        </row>
        <row r="1831">
          <cell r="A1831">
            <v>579003</v>
          </cell>
          <cell r="B1831" t="str">
            <v>Gas Oil y Lubricantes Bomba -Gastos Indirectos</v>
          </cell>
          <cell r="C1831" t="str">
            <v>Demais despesas gerais e adm.</v>
          </cell>
        </row>
        <row r="1832">
          <cell r="A1832">
            <v>579004</v>
          </cell>
          <cell r="B1832" t="str">
            <v>Distribución combustible -Gastos Indirectos</v>
          </cell>
          <cell r="C1832" t="str">
            <v>Demais despesas gerais e adm.</v>
          </cell>
        </row>
        <row r="1833">
          <cell r="A1833">
            <v>579005</v>
          </cell>
          <cell r="B1833" t="str">
            <v>Combustible consumido -Gastos Indirectos</v>
          </cell>
          <cell r="C1833" t="str">
            <v>Demais despesas gerais e adm.</v>
          </cell>
        </row>
        <row r="1834">
          <cell r="A1834">
            <v>579498</v>
          </cell>
          <cell r="B1834" t="str">
            <v>Rateio Recebido Combustíveis e Lubrificantes -Gastos Indireitos</v>
          </cell>
          <cell r="C1834" t="str">
            <v>Demais despesas gerais e adm.</v>
          </cell>
        </row>
        <row r="1835">
          <cell r="A1835">
            <v>579499</v>
          </cell>
          <cell r="B1835" t="str">
            <v>Rateio Enviado Combustíveis e Lubrificantes -Gastos Indireitos</v>
          </cell>
          <cell r="C1835" t="str">
            <v>Demais despesas gerais e adm.</v>
          </cell>
        </row>
        <row r="1836">
          <cell r="A1836">
            <v>579500</v>
          </cell>
          <cell r="B1836" t="str">
            <v>GENERALES -GASTOS INDIRECTOS</v>
          </cell>
          <cell r="C1836" t="str">
            <v>Demais despesas gerais e adm.</v>
          </cell>
        </row>
        <row r="1837">
          <cell r="A1837">
            <v>579501</v>
          </cell>
          <cell r="B1837" t="str">
            <v>Gastos com Escritório (IMPRESSOS E MATERIAIS DE EXCRITÓRIO) -Gastos Indireitos</v>
          </cell>
          <cell r="C1837" t="str">
            <v>Demais despesas gerais e adm.</v>
          </cell>
        </row>
        <row r="1838">
          <cell r="A1838">
            <v>579502</v>
          </cell>
          <cell r="B1838" t="str">
            <v>Activación Gastos Varios Sementeras -Gastos Indirectos</v>
          </cell>
          <cell r="C1838" t="str">
            <v>Demais despesas gerais e adm.</v>
          </cell>
        </row>
        <row r="1839">
          <cell r="A1839">
            <v>579503</v>
          </cell>
          <cell r="B1839" t="str">
            <v>Atenciones a Terceros -Gastos Indirectos</v>
          </cell>
          <cell r="C1839" t="str">
            <v>Demais despesas gerais e adm.</v>
          </cell>
        </row>
        <row r="1840">
          <cell r="A1840">
            <v>579504</v>
          </cell>
          <cell r="B1840" t="str">
            <v>Bajas por Rotura y Vencimiento -Gastos Indirectos</v>
          </cell>
          <cell r="C1840" t="str">
            <v>Demais despesas gerais e adm.</v>
          </cell>
        </row>
        <row r="1841">
          <cell r="A1841">
            <v>579505</v>
          </cell>
          <cell r="B1841" t="str">
            <v>Comunicação (Telefones/Comunicacao de Dados/Fax) -Gastos Indireitos</v>
          </cell>
          <cell r="C1841" t="str">
            <v>Demais despesas gerais e adm.</v>
          </cell>
        </row>
        <row r="1842">
          <cell r="A1842">
            <v>579506</v>
          </cell>
          <cell r="B1842" t="str">
            <v>Control CIAVT -Gastos Indirectos</v>
          </cell>
          <cell r="C1842" t="str">
            <v>Demais despesas gerais e adm.</v>
          </cell>
        </row>
        <row r="1843">
          <cell r="A1843">
            <v>579507</v>
          </cell>
          <cell r="B1843" t="str">
            <v>Diferencias por recuento de Almacén -Gastos Indirectos</v>
          </cell>
          <cell r="C1843" t="str">
            <v>Demais despesas gerais e adm.</v>
          </cell>
        </row>
        <row r="1844">
          <cell r="A1844">
            <v>579508</v>
          </cell>
          <cell r="B1844" t="str">
            <v>Doações -Gastos Indireitos</v>
          </cell>
          <cell r="C1844" t="str">
            <v>Demais despesas gerais e adm.</v>
          </cell>
        </row>
        <row r="1845">
          <cell r="A1845">
            <v>579509</v>
          </cell>
          <cell r="B1845" t="str">
            <v>Esfuerzo Gerencial -Gastos Indirectos</v>
          </cell>
          <cell r="C1845" t="str">
            <v>Demais despesas gerais e adm.</v>
          </cell>
        </row>
        <row r="1846">
          <cell r="A1846">
            <v>579510</v>
          </cell>
          <cell r="B1846" t="str">
            <v>Assinatura de Jornais e Revistas -Gastos Indireitos</v>
          </cell>
          <cell r="C1846" t="str">
            <v>Demais despesas gerais e adm.</v>
          </cell>
        </row>
        <row r="1847">
          <cell r="A1847">
            <v>579511</v>
          </cell>
          <cell r="B1847" t="str">
            <v>Gastos de Transferencias -Gastos Indirectos</v>
          </cell>
          <cell r="C1847" t="str">
            <v>Demais despesas gerais e adm.</v>
          </cell>
        </row>
        <row r="1848">
          <cell r="A1848">
            <v>579512</v>
          </cell>
          <cell r="B1848" t="str">
            <v>Jornais/revistas/livros -Gastos Indireitos</v>
          </cell>
          <cell r="C1848" t="str">
            <v>Demais despesas gerais e adm.</v>
          </cell>
        </row>
        <row r="1849">
          <cell r="A1849">
            <v>579513</v>
          </cell>
          <cell r="B1849" t="str">
            <v>Outros Gastos -Gastos Indireitos</v>
          </cell>
          <cell r="C1849" t="str">
            <v>Demais despesas gerais e adm.</v>
          </cell>
        </row>
        <row r="1850">
          <cell r="A1850">
            <v>579514</v>
          </cell>
          <cell r="B1850" t="str">
            <v>Energía Eléctrica -Gastos Indirectos</v>
          </cell>
          <cell r="C1850" t="str">
            <v>Demais despesas gerais e adm.</v>
          </cell>
        </row>
        <row r="1851">
          <cell r="A1851">
            <v>579515</v>
          </cell>
          <cell r="B1851" t="str">
            <v>Água e Esgoto -Gastos Indireitos</v>
          </cell>
          <cell r="C1851" t="str">
            <v>Demais despesas gerais e adm.</v>
          </cell>
        </row>
        <row r="1852">
          <cell r="A1852">
            <v>579516</v>
          </cell>
          <cell r="B1852" t="str">
            <v>Material de limpeza e higiene -Gastos Indirectos</v>
          </cell>
          <cell r="C1852" t="str">
            <v>Demais despesas gerais e adm.</v>
          </cell>
        </row>
        <row r="1853">
          <cell r="A1853">
            <v>579517</v>
          </cell>
          <cell r="B1853" t="str">
            <v>Material de proteção e segurança -Gastos Indireitos</v>
          </cell>
          <cell r="C1853" t="str">
            <v>Demais despesas gerais e adm.</v>
          </cell>
        </row>
        <row r="1854">
          <cell r="A1854">
            <v>579518</v>
          </cell>
          <cell r="B1854" t="str">
            <v>Ferramentas, Dispositivos e instrumento -Gastos Indireitos</v>
          </cell>
          <cell r="C1854" t="str">
            <v>Demais despesas gerais e adm.</v>
          </cell>
        </row>
        <row r="1855">
          <cell r="A1855">
            <v>579519</v>
          </cell>
          <cell r="B1855" t="str">
            <v>Outros Materiais de Uso e Consumo -Gastos Indireitos</v>
          </cell>
          <cell r="C1855" t="str">
            <v>Demais despesas gerais e adm.</v>
          </cell>
        </row>
        <row r="1856">
          <cell r="A1856">
            <v>579520</v>
          </cell>
          <cell r="B1856" t="str">
            <v>Despesas cartório, sedex, postais, cópias, correios -Gastos Indireitos</v>
          </cell>
          <cell r="C1856" t="str">
            <v>Demais despesas gerais e adm.</v>
          </cell>
        </row>
        <row r="1857">
          <cell r="A1857">
            <v>579521</v>
          </cell>
          <cell r="B1857" t="str">
            <v>Multas e Juros indedutíveis -Gastos Indireitos</v>
          </cell>
          <cell r="C1857" t="str">
            <v>Demais despesas gerais e adm.</v>
          </cell>
        </row>
        <row r="1858">
          <cell r="A1858">
            <v>579522</v>
          </cell>
          <cell r="B1858" t="str">
            <v>Outras despesas indedutíveis -Gastos Indireitos</v>
          </cell>
          <cell r="C1858" t="str">
            <v>Demais despesas gerais e adm.</v>
          </cell>
        </row>
        <row r="1859">
          <cell r="A1859">
            <v>579523</v>
          </cell>
          <cell r="B1859" t="str">
            <v>Provisão para Contingências -Gastos Indireitos</v>
          </cell>
          <cell r="C1859" t="str">
            <v>Demais despesas gerais e adm.</v>
          </cell>
        </row>
        <row r="1860">
          <cell r="A1860">
            <v>579524</v>
          </cell>
          <cell r="B1860" t="str">
            <v>Recuperações de Despesas -Gastos Indireitos</v>
          </cell>
          <cell r="C1860" t="str">
            <v>Demais despesas gerais e adm.</v>
          </cell>
        </row>
        <row r="1861">
          <cell r="A1861">
            <v>579525</v>
          </cell>
          <cell r="B1861" t="str">
            <v>Cuenta puente EXP - Modulo OPM -Gastos Indirectos</v>
          </cell>
          <cell r="C1861" t="str">
            <v>Demais despesas gerais e adm.</v>
          </cell>
        </row>
        <row r="1862">
          <cell r="A1862">
            <v>579526</v>
          </cell>
          <cell r="B1862" t="str">
            <v>Medio Ambiente</v>
          </cell>
          <cell r="C1862" t="str">
            <v>Demais despesas gerais e adm.</v>
          </cell>
        </row>
        <row r="1863">
          <cell r="A1863">
            <v>579527</v>
          </cell>
          <cell r="B1863" t="str">
            <v>Gestion de Calidad</v>
          </cell>
          <cell r="C1863" t="str">
            <v>Demais despesas gerais e adm.</v>
          </cell>
        </row>
        <row r="1864">
          <cell r="A1864">
            <v>579528</v>
          </cell>
          <cell r="B1864" t="str">
            <v>Fretes e carretos - gastos gerais</v>
          </cell>
          <cell r="C1864" t="str">
            <v>Demais despesas gerais e adm.</v>
          </cell>
        </row>
        <row r="1865">
          <cell r="A1865">
            <v>580498</v>
          </cell>
          <cell r="B1865" t="str">
            <v>Rateio Recebido Gastos Gerais -Gastos Indireitos</v>
          </cell>
          <cell r="C1865" t="str">
            <v>Demais despesas gerais e adm.</v>
          </cell>
        </row>
        <row r="1866">
          <cell r="A1866">
            <v>580499</v>
          </cell>
          <cell r="B1866" t="str">
            <v>Rateio enviado Gastos Gerais -Gastos Indireitos</v>
          </cell>
          <cell r="C1866" t="str">
            <v>Demais despesas gerais e adm.</v>
          </cell>
        </row>
        <row r="1867">
          <cell r="A1867">
            <v>580500</v>
          </cell>
          <cell r="B1867" t="str">
            <v>GASTOS COM VIAGENS E ESTADIAS -GASTOS INDIREITOS</v>
          </cell>
          <cell r="C1867" t="str">
            <v>Demais despesas gerais e adm.</v>
          </cell>
        </row>
        <row r="1868">
          <cell r="A1868">
            <v>580501</v>
          </cell>
          <cell r="B1868" t="str">
            <v>Passagens Aéreas -Gastos Indireitos</v>
          </cell>
          <cell r="C1868" t="str">
            <v>Demais despesas gerais e adm.</v>
          </cell>
        </row>
        <row r="1869">
          <cell r="A1869">
            <v>580502</v>
          </cell>
          <cell r="B1869" t="str">
            <v>Refeições -Gastos Indireitos</v>
          </cell>
          <cell r="C1869" t="str">
            <v>Demais despesas gerais e adm.</v>
          </cell>
        </row>
        <row r="1870">
          <cell r="A1870">
            <v>580503</v>
          </cell>
          <cell r="B1870" t="str">
            <v>Despesas com Locomoções -Gastos Indireitos</v>
          </cell>
          <cell r="C1870" t="str">
            <v>Demais despesas gerais e adm.</v>
          </cell>
        </row>
        <row r="1871">
          <cell r="A1871">
            <v>580504</v>
          </cell>
          <cell r="B1871" t="str">
            <v>Outros Gastos -Gastos Indireitos</v>
          </cell>
          <cell r="C1871" t="str">
            <v>Demais despesas gerais e adm.</v>
          </cell>
        </row>
        <row r="1872">
          <cell r="A1872">
            <v>580505</v>
          </cell>
          <cell r="B1872" t="str">
            <v>Hospedagens</v>
          </cell>
          <cell r="C1872" t="str">
            <v>Demais despesas gerais e adm.</v>
          </cell>
        </row>
        <row r="1873">
          <cell r="A1873">
            <v>580998</v>
          </cell>
          <cell r="B1873" t="str">
            <v>Rateio Recebido Gastos com Viagens e Estadias -Gastos Indireitos</v>
          </cell>
          <cell r="C1873" t="str">
            <v>Demais despesas gerais e adm.</v>
          </cell>
        </row>
        <row r="1874">
          <cell r="A1874">
            <v>580999</v>
          </cell>
          <cell r="B1874" t="str">
            <v>Rateio Enviado Gastos com Viagens e Estadias -Gastos Indireitos</v>
          </cell>
          <cell r="C1874" t="str">
            <v>Demais despesas gerais e adm.</v>
          </cell>
        </row>
        <row r="1875">
          <cell r="A1875">
            <v>581000</v>
          </cell>
          <cell r="B1875" t="str">
            <v>Transferência para Estoques -Gastos Indireitos</v>
          </cell>
          <cell r="C1875" t="str">
            <v>Demais despesas gerais e adm.</v>
          </cell>
        </row>
        <row r="1876">
          <cell r="A1876">
            <v>581001</v>
          </cell>
          <cell r="B1876" t="str">
            <v>Transferência para Estoque -Gastos Indireitos</v>
          </cell>
          <cell r="C1876" t="str">
            <v>Absorção dos custos de produção</v>
          </cell>
        </row>
        <row r="1877">
          <cell r="A1877">
            <v>600000</v>
          </cell>
          <cell r="B1877" t="str">
            <v>GASTOS COMERCIALIZACION</v>
          </cell>
        </row>
        <row r="1878">
          <cell r="A1878">
            <v>610000</v>
          </cell>
          <cell r="B1878" t="str">
            <v>FLETES</v>
          </cell>
        </row>
        <row r="1879">
          <cell r="A1879">
            <v>610001</v>
          </cell>
          <cell r="B1879" t="str">
            <v>Fretes e Carretos</v>
          </cell>
          <cell r="C1879" t="str">
            <v>Fretes e carretos</v>
          </cell>
        </row>
        <row r="1880">
          <cell r="A1880">
            <v>610002</v>
          </cell>
          <cell r="B1880" t="str">
            <v>Fletes comerciales Las Marías</v>
          </cell>
          <cell r="C1880" t="str">
            <v>Fretes e carretos</v>
          </cell>
        </row>
        <row r="1881">
          <cell r="A1881">
            <v>610003</v>
          </cell>
          <cell r="B1881" t="str">
            <v>Fletes comerciales mercado externo</v>
          </cell>
          <cell r="C1881" t="str">
            <v>Fretes e carretos</v>
          </cell>
        </row>
        <row r="1882">
          <cell r="A1882">
            <v>610004</v>
          </cell>
          <cell r="B1882" t="str">
            <v>Fletes comerciales por Venta Cobrados Acopio</v>
          </cell>
          <cell r="C1882" t="str">
            <v>Fretes e carretos</v>
          </cell>
        </row>
        <row r="1883">
          <cell r="A1883">
            <v>620000</v>
          </cell>
          <cell r="B1883" t="str">
            <v>IMPUESTOS</v>
          </cell>
        </row>
        <row r="1884">
          <cell r="A1884">
            <v>620001</v>
          </cell>
          <cell r="B1884" t="str">
            <v>Impuesto a los Ingresos Brutos</v>
          </cell>
          <cell r="C1884" t="str">
            <v>Impostos e Taxas s/Vendas</v>
          </cell>
        </row>
        <row r="1885">
          <cell r="A1885">
            <v>620002</v>
          </cell>
          <cell r="B1885" t="str">
            <v>Reintegros de Exportacion</v>
          </cell>
          <cell r="C1885" t="str">
            <v>Impostos e Taxas s/Vendas</v>
          </cell>
        </row>
        <row r="1886">
          <cell r="A1886">
            <v>620003</v>
          </cell>
          <cell r="B1886" t="str">
            <v>Retencion Exportaciones</v>
          </cell>
          <cell r="C1886" t="str">
            <v>Impostos e Taxas s/Vendas</v>
          </cell>
        </row>
        <row r="1887">
          <cell r="A1887">
            <v>620004</v>
          </cell>
          <cell r="B1887" t="str">
            <v>Gastos de Remate y Exposición</v>
          </cell>
          <cell r="C1887" t="str">
            <v>Impostos e Taxas s/Vendas</v>
          </cell>
        </row>
        <row r="1888">
          <cell r="A1888">
            <v>620005</v>
          </cell>
          <cell r="B1888" t="str">
            <v>Guías de Hacienda</v>
          </cell>
          <cell r="C1888" t="str">
            <v>Impostos e Taxas s/Vendas</v>
          </cell>
        </row>
        <row r="1889">
          <cell r="A1889">
            <v>620006</v>
          </cell>
          <cell r="B1889" t="str">
            <v>ICMS sobre venda de produtos agrícolas</v>
          </cell>
          <cell r="C1889" t="str">
            <v>Impostos e Taxas s/Vendas</v>
          </cell>
        </row>
        <row r="1890">
          <cell r="A1890">
            <v>620007</v>
          </cell>
          <cell r="B1890" t="str">
            <v>ICMS sobre venda de produtos industriais</v>
          </cell>
          <cell r="C1890" t="str">
            <v>Impostos e Taxas s/Vendas</v>
          </cell>
        </row>
        <row r="1891">
          <cell r="A1891">
            <v>620008</v>
          </cell>
          <cell r="B1891" t="str">
            <v>ICMS sobre venda de produtos agrícolas entre companhias</v>
          </cell>
          <cell r="C1891" t="str">
            <v>Impostos e Taxas s/Vendas</v>
          </cell>
        </row>
        <row r="1892">
          <cell r="A1892">
            <v>620009</v>
          </cell>
          <cell r="B1892" t="str">
            <v>ICMS sobre venda de produtos industriais entre companhias</v>
          </cell>
          <cell r="C1892" t="str">
            <v>Impostos e Taxas s/Vendas</v>
          </cell>
        </row>
        <row r="1893">
          <cell r="A1893">
            <v>620010</v>
          </cell>
          <cell r="B1893" t="str">
            <v>PIS sobre venda de produtos agrícolas</v>
          </cell>
          <cell r="C1893" t="str">
            <v>Impostos e Taxas s/Vendas</v>
          </cell>
        </row>
        <row r="1894">
          <cell r="A1894">
            <v>620011</v>
          </cell>
          <cell r="B1894" t="str">
            <v>PIS sobre venda de produtos industriais</v>
          </cell>
          <cell r="C1894" t="str">
            <v>Impostos e Taxas s/Vendas</v>
          </cell>
        </row>
        <row r="1895">
          <cell r="A1895">
            <v>620012</v>
          </cell>
          <cell r="B1895" t="str">
            <v>PIS sobre venda de produtos agrícolas entre companhias</v>
          </cell>
          <cell r="C1895" t="str">
            <v>Impostos e Taxas s/Vendas</v>
          </cell>
        </row>
        <row r="1896">
          <cell r="A1896">
            <v>620013</v>
          </cell>
          <cell r="B1896" t="str">
            <v>PIS sobre venda de produtos industriais entre companhias</v>
          </cell>
          <cell r="C1896" t="str">
            <v>Impostos e Taxas s/Vendas</v>
          </cell>
        </row>
        <row r="1897">
          <cell r="A1897">
            <v>620014</v>
          </cell>
          <cell r="B1897" t="str">
            <v>COFINS sobre venda de produtos agrícolas</v>
          </cell>
          <cell r="C1897" t="str">
            <v>Impostos e Taxas s/Vendas</v>
          </cell>
        </row>
        <row r="1898">
          <cell r="A1898">
            <v>620015</v>
          </cell>
          <cell r="B1898" t="str">
            <v>COFINS sobre venda de produtos industriais</v>
          </cell>
          <cell r="C1898" t="str">
            <v>Impostos e Taxas s/Vendas</v>
          </cell>
        </row>
        <row r="1899">
          <cell r="A1899">
            <v>620016</v>
          </cell>
          <cell r="B1899" t="str">
            <v>COFINS sobre venda de produtos agrícolas entre companhias</v>
          </cell>
          <cell r="C1899" t="str">
            <v>Impostos e Taxas s/Vendas</v>
          </cell>
        </row>
        <row r="1900">
          <cell r="A1900">
            <v>620017</v>
          </cell>
          <cell r="B1900" t="str">
            <v>COFINS sobre venda de produtos industriais entre companhias</v>
          </cell>
          <cell r="C1900" t="str">
            <v>Impostos e Taxas s/Vendas</v>
          </cell>
        </row>
        <row r="1901">
          <cell r="A1901">
            <v>620018</v>
          </cell>
          <cell r="B1901" t="str">
            <v>IPI sobre venda de produtos agrícolas</v>
          </cell>
          <cell r="C1901" t="str">
            <v>Impostos e Taxas s/Vendas</v>
          </cell>
        </row>
        <row r="1902">
          <cell r="A1902">
            <v>620019</v>
          </cell>
          <cell r="B1902" t="str">
            <v>IPI sobre venda de produtos industriais</v>
          </cell>
          <cell r="C1902" t="str">
            <v>Impostos e Taxas s/Vendas</v>
          </cell>
        </row>
        <row r="1903">
          <cell r="A1903">
            <v>620020</v>
          </cell>
          <cell r="B1903" t="str">
            <v>IPI sobre venda de produtos agrícolas entre companhias</v>
          </cell>
          <cell r="C1903" t="str">
            <v>Impostos e Taxas s/Vendas</v>
          </cell>
        </row>
        <row r="1904">
          <cell r="A1904">
            <v>620021</v>
          </cell>
          <cell r="B1904" t="str">
            <v>IPI sobre venda de produtos industriais entre companhias</v>
          </cell>
          <cell r="C1904" t="str">
            <v>Impostos e Taxas s/Vendas</v>
          </cell>
        </row>
        <row r="1905">
          <cell r="A1905">
            <v>620022</v>
          </cell>
          <cell r="B1905" t="str">
            <v>INSS sobre venda de produtos agrícolas</v>
          </cell>
          <cell r="C1905" t="str">
            <v>Impostos e Taxas s/Vendas</v>
          </cell>
        </row>
        <row r="1906">
          <cell r="A1906">
            <v>620023</v>
          </cell>
          <cell r="B1906" t="str">
            <v>INSS sobre venda de produtos industriais</v>
          </cell>
          <cell r="C1906" t="str">
            <v>Impostos e Taxas s/Vendas</v>
          </cell>
        </row>
        <row r="1907">
          <cell r="A1907">
            <v>620024</v>
          </cell>
          <cell r="B1907" t="str">
            <v>INSS sobre venda de produtos agrícolas entre companhias</v>
          </cell>
          <cell r="C1907" t="str">
            <v>Impostos e Taxas s/Vendas</v>
          </cell>
        </row>
        <row r="1908">
          <cell r="A1908">
            <v>620025</v>
          </cell>
          <cell r="B1908" t="str">
            <v>INSS sobre venda de produtos industriais entre companhias</v>
          </cell>
          <cell r="C1908" t="str">
            <v>Impostos e Taxas s/Vendas</v>
          </cell>
        </row>
        <row r="1909">
          <cell r="A1909">
            <v>620026</v>
          </cell>
          <cell r="B1909" t="str">
            <v>CIDE sobre venda de produtos industriais</v>
          </cell>
          <cell r="C1909" t="str">
            <v>Impostos e Taxas s/Vendas</v>
          </cell>
        </row>
        <row r="1910">
          <cell r="A1910">
            <v>620027</v>
          </cell>
          <cell r="B1910" t="str">
            <v>IMEBA</v>
          </cell>
          <cell r="C1910" t="str">
            <v>Impostos e Taxas s/Vendas</v>
          </cell>
        </row>
        <row r="1911">
          <cell r="A1911">
            <v>620028</v>
          </cell>
          <cell r="B1911" t="str">
            <v>INIA</v>
          </cell>
          <cell r="C1911" t="str">
            <v>Impostos e Taxas s/Vendas</v>
          </cell>
        </row>
        <row r="1912">
          <cell r="A1912">
            <v>620029</v>
          </cell>
          <cell r="B1912" t="str">
            <v>IRAE</v>
          </cell>
          <cell r="C1912" t="str">
            <v>Impostos e Taxas s/Vendas</v>
          </cell>
        </row>
        <row r="1913">
          <cell r="A1913">
            <v>620030</v>
          </cell>
          <cell r="B1913" t="str">
            <v>MEVIR</v>
          </cell>
          <cell r="C1913" t="str">
            <v>Impostos e Taxas s/Vendas</v>
          </cell>
        </row>
        <row r="1914">
          <cell r="A1914">
            <v>620031</v>
          </cell>
          <cell r="B1914" t="str">
            <v>ICMS sobre outras receitas operacionais</v>
          </cell>
          <cell r="C1914" t="str">
            <v>Impostos e Taxas s/Vendas</v>
          </cell>
        </row>
        <row r="1915">
          <cell r="A1915">
            <v>620032</v>
          </cell>
          <cell r="B1915" t="str">
            <v>PIS sobre Outras Receitas Operacionais</v>
          </cell>
          <cell r="C1915" t="str">
            <v>Impostos e Taxas s/Vendas</v>
          </cell>
        </row>
        <row r="1916">
          <cell r="A1916">
            <v>620033</v>
          </cell>
          <cell r="B1916" t="str">
            <v>COFINS sobre Outras Receitas Operacionais</v>
          </cell>
          <cell r="C1916" t="str">
            <v>Impostos e Taxas s/Vendas</v>
          </cell>
        </row>
        <row r="1917">
          <cell r="A1917">
            <v>630000</v>
          </cell>
          <cell r="B1917" t="str">
            <v>OTROS GASTOS</v>
          </cell>
        </row>
        <row r="1918">
          <cell r="A1918">
            <v>630001</v>
          </cell>
          <cell r="B1918" t="str">
            <v>Carga y Descarga de Cereal por Venta</v>
          </cell>
          <cell r="C1918" t="str">
            <v>Demais despesas com vendas</v>
          </cell>
        </row>
        <row r="1919">
          <cell r="A1919">
            <v>630002</v>
          </cell>
          <cell r="B1919" t="str">
            <v>Comissões s/ vendas</v>
          </cell>
          <cell r="C1919" t="str">
            <v>Comissões</v>
          </cell>
        </row>
        <row r="1920">
          <cell r="A1920">
            <v>630003</v>
          </cell>
          <cell r="B1920" t="str">
            <v>Armazenamento e Controle para Venda</v>
          </cell>
          <cell r="C1920" t="str">
            <v>Armazenagem</v>
          </cell>
        </row>
        <row r="1921">
          <cell r="A1921">
            <v>630004</v>
          </cell>
          <cell r="B1921" t="str">
            <v>Paritaria por Venta</v>
          </cell>
          <cell r="C1921" t="str">
            <v>Demais despesas com vendas</v>
          </cell>
        </row>
        <row r="1922">
          <cell r="A1922">
            <v>630005</v>
          </cell>
          <cell r="B1922" t="str">
            <v>Secada por Venta</v>
          </cell>
          <cell r="C1922" t="str">
            <v>Demais despesas com vendas</v>
          </cell>
        </row>
        <row r="1923">
          <cell r="A1923">
            <v>630006</v>
          </cell>
          <cell r="B1923" t="str">
            <v>Zaranda por Venta</v>
          </cell>
          <cell r="C1923" t="str">
            <v>Demais despesas com vendas</v>
          </cell>
        </row>
        <row r="1924">
          <cell r="A1924">
            <v>630007</v>
          </cell>
          <cell r="B1924" t="str">
            <v>Mercado a Término</v>
          </cell>
          <cell r="C1924" t="str">
            <v>Demais despesas com vendas</v>
          </cell>
        </row>
        <row r="1925">
          <cell r="A1925">
            <v>630008</v>
          </cell>
          <cell r="B1925" t="str">
            <v>Otros Gastos de Venta</v>
          </cell>
          <cell r="C1925" t="str">
            <v>Demais despesas com vendas</v>
          </cell>
        </row>
        <row r="1926">
          <cell r="A1926">
            <v>630009</v>
          </cell>
          <cell r="B1926" t="str">
            <v>Servicios de Contenedores  L.P.</v>
          </cell>
          <cell r="C1926" t="str">
            <v>Armazenagem</v>
          </cell>
        </row>
        <row r="1927">
          <cell r="A1927">
            <v>630010</v>
          </cell>
          <cell r="B1927" t="str">
            <v>Gastos automotores</v>
          </cell>
          <cell r="C1927" t="str">
            <v>Demais despesas com vendas</v>
          </cell>
        </row>
        <row r="1928">
          <cell r="A1928">
            <v>630011</v>
          </cell>
          <cell r="B1928" t="str">
            <v>Seguros para Gastos e Comissões s/ exportações</v>
          </cell>
          <cell r="C1928" t="str">
            <v>Demais despesas com vendas</v>
          </cell>
        </row>
        <row r="1929">
          <cell r="A1929">
            <v>630012</v>
          </cell>
          <cell r="B1929" t="str">
            <v>Teléfonos</v>
          </cell>
          <cell r="C1929" t="str">
            <v>Demais despesas com vendas</v>
          </cell>
        </row>
        <row r="1930">
          <cell r="A1930">
            <v>630013</v>
          </cell>
          <cell r="B1930" t="str">
            <v>Seguros comerciales</v>
          </cell>
          <cell r="C1930" t="str">
            <v>Demais despesas com vendas</v>
          </cell>
        </row>
        <row r="1931">
          <cell r="A1931">
            <v>650000</v>
          </cell>
          <cell r="B1931" t="str">
            <v>PUBLICIDAD Y PROPAGANDA</v>
          </cell>
        </row>
        <row r="1932">
          <cell r="A1932">
            <v>650001</v>
          </cell>
          <cell r="B1932" t="str">
            <v>Gastos com publicidade e propaganda</v>
          </cell>
          <cell r="C1932" t="str">
            <v>Propaganda e Publicidade</v>
          </cell>
        </row>
        <row r="1933">
          <cell r="A1933">
            <v>650002</v>
          </cell>
          <cell r="B1933" t="str">
            <v>Investigaciones de mercado</v>
          </cell>
          <cell r="C1933" t="str">
            <v>Propaganda e Publicidade</v>
          </cell>
        </row>
        <row r="1934">
          <cell r="A1934">
            <v>660000</v>
          </cell>
          <cell r="B1934" t="str">
            <v>DEUDORES INCOBRABLES</v>
          </cell>
        </row>
        <row r="1935">
          <cell r="A1935">
            <v>660001</v>
          </cell>
          <cell r="B1935" t="str">
            <v>Deudores Incobrables</v>
          </cell>
          <cell r="C1935" t="str">
            <v>PDD</v>
          </cell>
        </row>
        <row r="1936">
          <cell r="A1936">
            <v>660002</v>
          </cell>
          <cell r="B1936" t="str">
            <v>Recupero Deudores Incobrables</v>
          </cell>
          <cell r="C1936" t="str">
            <v>PDD</v>
          </cell>
        </row>
        <row r="1937">
          <cell r="A1937">
            <v>660003</v>
          </cell>
          <cell r="B1937" t="str">
            <v>Cargo incobrables Las Marías</v>
          </cell>
          <cell r="C1937" t="str">
            <v>PDD</v>
          </cell>
        </row>
        <row r="1938">
          <cell r="A1938">
            <v>670000</v>
          </cell>
          <cell r="B1938" t="str">
            <v>sin uso</v>
          </cell>
        </row>
        <row r="1939">
          <cell r="A1939">
            <v>670001</v>
          </cell>
          <cell r="B1939" t="str">
            <v>sin uso</v>
          </cell>
        </row>
        <row r="1940">
          <cell r="A1940">
            <v>790000</v>
          </cell>
          <cell r="B1940" t="str">
            <v>OTROS INGRESOS Y EGRESOS OPERATIVOS</v>
          </cell>
        </row>
        <row r="1941">
          <cell r="A1941">
            <v>790001</v>
          </cell>
          <cell r="B1941" t="str">
            <v>Venta Bienes de Uso</v>
          </cell>
          <cell r="C1941" t="str">
            <v>Demais despesas</v>
          </cell>
        </row>
        <row r="1942">
          <cell r="A1942">
            <v>790002</v>
          </cell>
          <cell r="B1942" t="str">
            <v>Costo Venta Bienes de Uso</v>
          </cell>
          <cell r="C1942" t="str">
            <v>Demais despesas</v>
          </cell>
        </row>
        <row r="1943">
          <cell r="A1943">
            <v>790003</v>
          </cell>
          <cell r="B1943" t="str">
            <v>Ajustes por Redondeo</v>
          </cell>
          <cell r="C1943" t="str">
            <v>Demais despesas</v>
          </cell>
        </row>
        <row r="1944">
          <cell r="A1944">
            <v>790004</v>
          </cell>
          <cell r="B1944" t="str">
            <v>Ajustes por Redondeo Balance USD</v>
          </cell>
          <cell r="C1944" t="str">
            <v>Demais despesas</v>
          </cell>
        </row>
        <row r="1945">
          <cell r="A1945">
            <v>790005</v>
          </cell>
          <cell r="B1945" t="str">
            <v>Bajas de Bienes de Uso por desuso</v>
          </cell>
          <cell r="C1945" t="str">
            <v>Demais despesas</v>
          </cell>
        </row>
        <row r="1946">
          <cell r="A1946">
            <v>790006</v>
          </cell>
          <cell r="B1946" t="str">
            <v>Costo de Venta de Combustible y Lubricantes</v>
          </cell>
          <cell r="C1946" t="str">
            <v>Demais despesas</v>
          </cell>
        </row>
        <row r="1947">
          <cell r="A1947">
            <v>790007</v>
          </cell>
          <cell r="B1947" t="str">
            <v>Costo de Venta de Materiales Diversos</v>
          </cell>
          <cell r="C1947" t="str">
            <v>Demais despesas</v>
          </cell>
        </row>
        <row r="1948">
          <cell r="A1948">
            <v>790008</v>
          </cell>
          <cell r="B1948" t="str">
            <v>Gastos No Deducibles</v>
          </cell>
          <cell r="C1948" t="str">
            <v>Demais despesas</v>
          </cell>
        </row>
        <row r="1949">
          <cell r="A1949">
            <v>790009</v>
          </cell>
          <cell r="B1949" t="str">
            <v>Outras receitas e despesas</v>
          </cell>
          <cell r="C1949" t="str">
            <v>Demais despesas</v>
          </cell>
        </row>
        <row r="1950">
          <cell r="A1950">
            <v>790010</v>
          </cell>
          <cell r="B1950" t="str">
            <v>Subsidios Agricolas</v>
          </cell>
          <cell r="C1950" t="str">
            <v>Demais despesas</v>
          </cell>
        </row>
        <row r="1951">
          <cell r="A1951">
            <v>790011</v>
          </cell>
          <cell r="B1951" t="str">
            <v>Subsidios Ganaderos</v>
          </cell>
          <cell r="C1951" t="str">
            <v>Demais despesas</v>
          </cell>
        </row>
        <row r="1952">
          <cell r="A1952">
            <v>790012</v>
          </cell>
          <cell r="B1952" t="str">
            <v>Subsidios Leche</v>
          </cell>
          <cell r="C1952" t="str">
            <v>Demais despesas</v>
          </cell>
        </row>
        <row r="1953">
          <cell r="A1953">
            <v>790013</v>
          </cell>
          <cell r="B1953" t="str">
            <v>Venta de Combustibles y Lubricantes</v>
          </cell>
          <cell r="C1953" t="str">
            <v>Demais despesas</v>
          </cell>
        </row>
        <row r="1954">
          <cell r="A1954">
            <v>790014</v>
          </cell>
          <cell r="B1954" t="str">
            <v>Venta de Materiales Diversos</v>
          </cell>
          <cell r="C1954" t="str">
            <v>Demais despesas</v>
          </cell>
        </row>
        <row r="1955">
          <cell r="A1955">
            <v>790015</v>
          </cell>
          <cell r="B1955" t="str">
            <v>Ajuste de Inventário</v>
          </cell>
          <cell r="C1955" t="str">
            <v>Demais despesas</v>
          </cell>
        </row>
        <row r="1956">
          <cell r="A1956">
            <v>790016</v>
          </cell>
          <cell r="B1956" t="str">
            <v>Bajas por Rotura y Vencimiento</v>
          </cell>
          <cell r="C1956" t="str">
            <v>Demais despesas</v>
          </cell>
        </row>
        <row r="1957">
          <cell r="A1957">
            <v>790017</v>
          </cell>
          <cell r="B1957" t="str">
            <v>Ingresos y Egresos por migración</v>
          </cell>
          <cell r="C1957" t="str">
            <v>Demais despesas</v>
          </cell>
        </row>
        <row r="1958">
          <cell r="A1958">
            <v>790018</v>
          </cell>
          <cell r="B1958" t="str">
            <v>Cuenta puente IVA - Modulo OPM</v>
          </cell>
          <cell r="C1958" t="str">
            <v>Demais despesas</v>
          </cell>
        </row>
        <row r="1959">
          <cell r="A1959">
            <v>800000</v>
          </cell>
          <cell r="B1959" t="str">
            <v>GASTOS FINANCIEROS Y POR TENENCIA</v>
          </cell>
        </row>
        <row r="1960">
          <cell r="A1960">
            <v>810000</v>
          </cell>
          <cell r="B1960" t="str">
            <v>RESULTADOS FINANCIEROS ACTIVOS</v>
          </cell>
        </row>
        <row r="1961">
          <cell r="A1961">
            <v>810001</v>
          </cell>
          <cell r="B1961" t="str">
            <v>Descontos Financeiros Obtidos</v>
          </cell>
          <cell r="C1961" t="str">
            <v>Descontos Financeiros Obtidos</v>
          </cell>
        </row>
        <row r="1962">
          <cell r="A1962">
            <v>810002</v>
          </cell>
          <cell r="B1962" t="str">
            <v>Juros vencidos</v>
          </cell>
          <cell r="C1962" t="str">
            <v>Juros Ativos</v>
          </cell>
        </row>
        <row r="1963">
          <cell r="A1963">
            <v>810003</v>
          </cell>
          <cell r="B1963" t="str">
            <v>Intereses Bancarios Pagados</v>
          </cell>
          <cell r="C1963" t="str">
            <v>Juros Ativos</v>
          </cell>
        </row>
        <row r="1964">
          <cell r="A1964">
            <v>810004</v>
          </cell>
          <cell r="B1964" t="str">
            <v>Outras Receitas Financeiras</v>
          </cell>
          <cell r="C1964" t="str">
            <v>Demais Receitas Financeiras</v>
          </cell>
        </row>
        <row r="1965">
          <cell r="A1965">
            <v>810005</v>
          </cell>
          <cell r="B1965" t="str">
            <v>Otros Intereses Pagados</v>
          </cell>
          <cell r="C1965" t="str">
            <v>Demais Receitas Financeiras</v>
          </cell>
        </row>
        <row r="1966">
          <cell r="A1966">
            <v>810006</v>
          </cell>
          <cell r="B1966" t="str">
            <v>Variação Cambial s/ Caixa Moeda Estrang</v>
          </cell>
          <cell r="C1966" t="str">
            <v>Variações Cambiais e Monetarias Ativas</v>
          </cell>
        </row>
        <row r="1967">
          <cell r="A1967">
            <v>810007</v>
          </cell>
          <cell r="B1967" t="str">
            <v>Variação Cambial s/exportações (ativa)</v>
          </cell>
          <cell r="C1967" t="str">
            <v>Variações Cambiais e Monetarias Ativas</v>
          </cell>
        </row>
        <row r="1968">
          <cell r="A1968">
            <v>810008</v>
          </cell>
          <cell r="B1968" t="str">
            <v>Variação Cambial s/importações/Serviços</v>
          </cell>
          <cell r="C1968" t="str">
            <v>Variações Cambiais e Monetarias Ativas</v>
          </cell>
        </row>
        <row r="1969">
          <cell r="A1969">
            <v>810009</v>
          </cell>
          <cell r="B1969" t="str">
            <v>Variação Cambial s/Empréstimo Estrangei</v>
          </cell>
          <cell r="C1969" t="str">
            <v>Variações Cambiais e Monetarias Ativas</v>
          </cell>
        </row>
        <row r="1970">
          <cell r="A1970">
            <v>810010</v>
          </cell>
          <cell r="B1970" t="str">
            <v>Variação Cambial ate embarque/exportaçõ</v>
          </cell>
          <cell r="C1970" t="str">
            <v>Variações Cambiais e Monetarias Ativas</v>
          </cell>
        </row>
        <row r="1971">
          <cell r="A1971">
            <v>810011</v>
          </cell>
          <cell r="B1971" t="str">
            <v>Variação Cambial Ativa</v>
          </cell>
          <cell r="C1971" t="str">
            <v>Variações Cambiais e Monetarias Ativas</v>
          </cell>
        </row>
        <row r="1972">
          <cell r="A1972">
            <v>810012</v>
          </cell>
          <cell r="B1972" t="str">
            <v>Rendimentos s/aplicações financeiras</v>
          </cell>
          <cell r="C1972" t="str">
            <v>Juros Ativos</v>
          </cell>
        </row>
        <row r="1973">
          <cell r="A1973">
            <v>810013</v>
          </cell>
          <cell r="B1973" t="str">
            <v>Descontos Obtidos</v>
          </cell>
          <cell r="C1973" t="str">
            <v>Descontos Financeiros Obtidos</v>
          </cell>
        </row>
        <row r="1974">
          <cell r="A1974">
            <v>810014</v>
          </cell>
          <cell r="B1974" t="str">
            <v>Juros ativos</v>
          </cell>
          <cell r="C1974" t="str">
            <v>Juros Ativos</v>
          </cell>
        </row>
        <row r="1975">
          <cell r="A1975">
            <v>810015</v>
          </cell>
          <cell r="B1975" t="str">
            <v>Receitas Financeiras Entre Companhias</v>
          </cell>
          <cell r="C1975" t="str">
            <v>Receitas Financeiras Intercompany</v>
          </cell>
        </row>
        <row r="1976">
          <cell r="A1976">
            <v>810016</v>
          </cell>
          <cell r="B1976" t="str">
            <v>Ajusta Diferencia de cambio (Moneda funcional)</v>
          </cell>
          <cell r="C1976" t="str">
            <v>Variações Cambiais e Monetarias Ativas</v>
          </cell>
        </row>
        <row r="1977">
          <cell r="A1977">
            <v>810017</v>
          </cell>
          <cell r="B1977" t="str">
            <v>Diferencias de cambio (RED)</v>
          </cell>
          <cell r="C1977" t="str">
            <v>Variações Cambiais e Monetarias Ativas</v>
          </cell>
        </row>
        <row r="1978">
          <cell r="A1978">
            <v>820000</v>
          </cell>
          <cell r="B1978" t="str">
            <v>RESULTADOS FINANCIEROS PASIVOS</v>
          </cell>
        </row>
        <row r="1979">
          <cell r="A1979">
            <v>820001</v>
          </cell>
          <cell r="B1979" t="str">
            <v>Juros pagos</v>
          </cell>
        </row>
        <row r="1980">
          <cell r="A1980">
            <v>820002</v>
          </cell>
          <cell r="B1980" t="str">
            <v>Actualización de Préstamos por CER</v>
          </cell>
          <cell r="C1980" t="str">
            <v>Juros Passivos</v>
          </cell>
        </row>
        <row r="1981">
          <cell r="A1981">
            <v>820003</v>
          </cell>
          <cell r="B1981" t="str">
            <v>Despesas Financeiras</v>
          </cell>
          <cell r="C1981" t="str">
            <v>Demais Despesas Financeiras</v>
          </cell>
        </row>
        <row r="1982">
          <cell r="A1982">
            <v>820004</v>
          </cell>
          <cell r="B1982" t="str">
            <v>Impuesto a los Débitos y Créditos Bancarios (ITF)</v>
          </cell>
        </row>
        <row r="1983">
          <cell r="A1983">
            <v>820005</v>
          </cell>
          <cell r="B1983" t="str">
            <v>Juros s/Empréstimos Nacionais</v>
          </cell>
          <cell r="C1983" t="str">
            <v>Juros Passivos</v>
          </cell>
        </row>
        <row r="1984">
          <cell r="A1984">
            <v>820006</v>
          </cell>
          <cell r="B1984" t="str">
            <v>Juros s/empréstimos estrangeiro</v>
          </cell>
          <cell r="C1984" t="str">
            <v>Juros Passivos</v>
          </cell>
        </row>
        <row r="1985">
          <cell r="A1985">
            <v>820007</v>
          </cell>
          <cell r="B1985" t="str">
            <v>Juros Passivos</v>
          </cell>
          <cell r="C1985" t="str">
            <v>Juros Passivos</v>
          </cell>
        </row>
        <row r="1986">
          <cell r="A1986">
            <v>820008</v>
          </cell>
          <cell r="B1986" t="str">
            <v>Multas</v>
          </cell>
          <cell r="C1986" t="str">
            <v>Demais Despesas Financeiras</v>
          </cell>
        </row>
        <row r="1987">
          <cell r="A1987">
            <v>820009</v>
          </cell>
          <cell r="B1987" t="str">
            <v>Despesas Bancárias</v>
          </cell>
          <cell r="C1987" t="str">
            <v>Demais Despesas Financeiras</v>
          </cell>
        </row>
        <row r="1988">
          <cell r="A1988">
            <v>820010</v>
          </cell>
          <cell r="B1988" t="str">
            <v>IOF/IRF s/Operação Financeira</v>
          </cell>
          <cell r="C1988" t="str">
            <v>IOF</v>
          </cell>
        </row>
        <row r="1989">
          <cell r="A1989">
            <v>820011</v>
          </cell>
          <cell r="B1989" t="str">
            <v>V.M. s/empréstimos nacionais</v>
          </cell>
          <cell r="C1989" t="str">
            <v>Demais Despesas Financeiras</v>
          </cell>
        </row>
        <row r="1990">
          <cell r="A1990">
            <v>820012</v>
          </cell>
          <cell r="B1990" t="str">
            <v>Variação Cambial s/emprestimo estrangei</v>
          </cell>
          <cell r="C1990" t="str">
            <v>Variações Cambiais e Monetarias Passivas</v>
          </cell>
        </row>
        <row r="1991">
          <cell r="A1991">
            <v>820013</v>
          </cell>
          <cell r="B1991" t="str">
            <v>Variação Cambial s/financ. estrangeiros</v>
          </cell>
          <cell r="C1991" t="str">
            <v>Variações Cambiais e Monetarias Passivas</v>
          </cell>
        </row>
        <row r="1992">
          <cell r="A1992">
            <v>820014</v>
          </cell>
          <cell r="B1992" t="str">
            <v>Variação Cambial s/ importações/Serviço</v>
          </cell>
          <cell r="C1992" t="str">
            <v>Variações Cambiais e Monetarias Passivas</v>
          </cell>
        </row>
        <row r="1993">
          <cell r="A1993">
            <v>820015</v>
          </cell>
          <cell r="B1993" t="str">
            <v>Variação Cambial s/Exportação</v>
          </cell>
          <cell r="C1993" t="str">
            <v>Variações Cambiais e Monetarias Passivas</v>
          </cell>
        </row>
        <row r="1994">
          <cell r="A1994">
            <v>820016</v>
          </cell>
          <cell r="B1994" t="str">
            <v>Variação Cambial s/ Caixa Moeda Estrang</v>
          </cell>
          <cell r="C1994" t="str">
            <v>Variações Cambiais e Monetarias Passivas</v>
          </cell>
        </row>
        <row r="1995">
          <cell r="A1995">
            <v>820017</v>
          </cell>
          <cell r="B1995" t="str">
            <v>Variacao Cambial Passiva</v>
          </cell>
          <cell r="C1995" t="str">
            <v>Variações Cambiais e Monetarias Passivas</v>
          </cell>
        </row>
        <row r="1996">
          <cell r="A1996">
            <v>820018</v>
          </cell>
          <cell r="B1996" t="str">
            <v>Ganho/Perdas de Variação Cambial</v>
          </cell>
          <cell r="C1996" t="str">
            <v>Variações Cambiais e Monetarias Passivas</v>
          </cell>
        </row>
        <row r="1997">
          <cell r="A1997">
            <v>820019</v>
          </cell>
          <cell r="B1997" t="str">
            <v>Despesas Financeiras Entre Companhias</v>
          </cell>
          <cell r="C1997" t="str">
            <v>Despesas Financeiras Intercompany</v>
          </cell>
        </row>
        <row r="1998">
          <cell r="A1998">
            <v>820020</v>
          </cell>
          <cell r="B1998" t="str">
            <v>Intereses devengados</v>
          </cell>
          <cell r="C1998" t="str">
            <v>Demais Despesas Financeiras</v>
          </cell>
        </row>
        <row r="1999">
          <cell r="A1999">
            <v>830000</v>
          </cell>
          <cell r="B1999" t="str">
            <v>OPERACIONES DE FUTURO Y OPCIONES</v>
          </cell>
        </row>
        <row r="2000">
          <cell r="A2000">
            <v>830001</v>
          </cell>
          <cell r="B2000" t="str">
            <v>Comisiones Instrumentos Derivados Financieras</v>
          </cell>
          <cell r="C2000" t="str">
            <v>Instrumentos Financeiros</v>
          </cell>
        </row>
        <row r="2001">
          <cell r="A2001">
            <v>830002</v>
          </cell>
          <cell r="B2001" t="str">
            <v>Futuros y Opciones Instrumentos Deriv Financieras</v>
          </cell>
          <cell r="C2001" t="str">
            <v>Instrumentos Financeiros</v>
          </cell>
        </row>
        <row r="2002">
          <cell r="A2002">
            <v>830003</v>
          </cell>
          <cell r="B2002" t="str">
            <v>Intereses Instrumentos Derivados Financieros</v>
          </cell>
          <cell r="C2002" t="str">
            <v>Instrumentos Financeiros</v>
          </cell>
        </row>
        <row r="2003">
          <cell r="A2003">
            <v>830004</v>
          </cell>
          <cell r="B2003" t="str">
            <v>Comisiones MAT</v>
          </cell>
          <cell r="C2003" t="str">
            <v>Instrumentos Financeiros</v>
          </cell>
        </row>
        <row r="2004">
          <cell r="A2004">
            <v>830005</v>
          </cell>
          <cell r="B2004" t="str">
            <v>Futuros y Opciones MAT</v>
          </cell>
          <cell r="C2004" t="str">
            <v>Instrumentos Financeiros</v>
          </cell>
        </row>
        <row r="2005">
          <cell r="A2005">
            <v>830006</v>
          </cell>
          <cell r="B2005" t="str">
            <v>Tasa de Registro MAT</v>
          </cell>
          <cell r="C2005" t="str">
            <v>Instrumentos Financeiros</v>
          </cell>
        </row>
        <row r="2006">
          <cell r="A2006">
            <v>840000</v>
          </cell>
          <cell r="B2006" t="str">
            <v>TENENCIA ARROZ</v>
          </cell>
        </row>
        <row r="2007">
          <cell r="A2007">
            <v>840001</v>
          </cell>
          <cell r="B2007" t="str">
            <v>Tenencia Arroz</v>
          </cell>
          <cell r="C2007" t="str">
            <v>ARG</v>
          </cell>
        </row>
        <row r="2008">
          <cell r="A2008">
            <v>870000</v>
          </cell>
          <cell r="B2008" t="str">
            <v>OTROS RESULTADOS NO OPERATIVOS</v>
          </cell>
        </row>
        <row r="2009">
          <cell r="A2009">
            <v>870001</v>
          </cell>
          <cell r="B2009" t="str">
            <v>Arredondamento na Conversão para Reais</v>
          </cell>
          <cell r="C2009" t="str">
            <v xml:space="preserve">    Demais despesas</v>
          </cell>
        </row>
        <row r="2010">
          <cell r="A2010">
            <v>870100</v>
          </cell>
          <cell r="B2010" t="str">
            <v>DESPESAS NÃO OPERACIONAIS</v>
          </cell>
        </row>
        <row r="2011">
          <cell r="A2011">
            <v>870101</v>
          </cell>
          <cell r="B2011" t="str">
            <v>Custo venda ativo - Imobilizado</v>
          </cell>
          <cell r="C2011" t="str">
            <v>Despesas Não Operacionais</v>
          </cell>
        </row>
        <row r="2012">
          <cell r="A2012">
            <v>870102</v>
          </cell>
          <cell r="B2012" t="str">
            <v>Despesas Eventuais</v>
          </cell>
          <cell r="C2012" t="str">
            <v>Despesas Não Operacionais</v>
          </cell>
        </row>
        <row r="2013">
          <cell r="A2013">
            <v>870103</v>
          </cell>
          <cell r="B2013" t="str">
            <v>Perdas na Baixa de Ativos</v>
          </cell>
          <cell r="C2013" t="str">
            <v>Despesas Não Operacionais</v>
          </cell>
        </row>
        <row r="2014">
          <cell r="A2014">
            <v>870104</v>
          </cell>
          <cell r="B2014" t="str">
            <v>Provisão para Perdas Não Operacionais</v>
          </cell>
          <cell r="C2014" t="str">
            <v>Despesas Não Operacionais</v>
          </cell>
        </row>
        <row r="2015">
          <cell r="A2015">
            <v>870105</v>
          </cell>
          <cell r="B2015" t="str">
            <v>Amortização Ágio</v>
          </cell>
          <cell r="C2015" t="str">
            <v>Despesas Não Operacionais</v>
          </cell>
        </row>
        <row r="2016">
          <cell r="A2016">
            <v>870200</v>
          </cell>
          <cell r="B2016" t="str">
            <v>RECEITAS NÃO OPERACIONAIS</v>
          </cell>
        </row>
        <row r="2017">
          <cell r="A2017">
            <v>870201</v>
          </cell>
          <cell r="B2017" t="str">
            <v>Venda ativo-Imobilizado</v>
          </cell>
          <cell r="C2017" t="str">
            <v>Receitas Não Operacionais</v>
          </cell>
        </row>
        <row r="2018">
          <cell r="A2018">
            <v>870202</v>
          </cell>
          <cell r="B2018" t="str">
            <v>Receitas Eventuais</v>
          </cell>
          <cell r="C2018" t="str">
            <v>Receitas Não Operacionais</v>
          </cell>
        </row>
        <row r="2019">
          <cell r="A2019">
            <v>870203</v>
          </cell>
          <cell r="B2019" t="str">
            <v>Resultado da Equivalência Patrimonial</v>
          </cell>
          <cell r="C2019" t="str">
            <v>Receitas Não Operacionais</v>
          </cell>
        </row>
        <row r="2020">
          <cell r="A2020">
            <v>870204</v>
          </cell>
          <cell r="B2020" t="str">
            <v>Correção Monetária do Ativo</v>
          </cell>
          <cell r="C2020" t="str">
            <v>Receitas Não Operacionais</v>
          </cell>
        </row>
        <row r="2021">
          <cell r="A2021">
            <v>871000</v>
          </cell>
          <cell r="B2021" t="str">
            <v>Resultado Participación Permanente Cías. Controlad</v>
          </cell>
        </row>
        <row r="2022">
          <cell r="A2022">
            <v>871001</v>
          </cell>
          <cell r="B2022" t="str">
            <v>Resultado Participación Permanente Cías. Controlad</v>
          </cell>
          <cell r="C2022" t="str">
            <v>Equivalencia Patrimonial</v>
          </cell>
        </row>
        <row r="2023">
          <cell r="A2023">
            <v>872000</v>
          </cell>
          <cell r="B2023" t="str">
            <v>Impuesto al Patrimonio</v>
          </cell>
        </row>
        <row r="2024">
          <cell r="A2024">
            <v>872100</v>
          </cell>
          <cell r="B2024" t="str">
            <v>Impuesto al Patrimonio</v>
          </cell>
          <cell r="C2024" t="str">
            <v>ARG</v>
          </cell>
        </row>
        <row r="2025">
          <cell r="A2025">
            <v>873000</v>
          </cell>
          <cell r="B2025" t="str">
            <v>Diferido</v>
          </cell>
        </row>
        <row r="2026">
          <cell r="A2026">
            <v>873001</v>
          </cell>
          <cell r="B2026" t="str">
            <v>Transferencia para Diferido</v>
          </cell>
        </row>
        <row r="2027">
          <cell r="A2027">
            <v>890000</v>
          </cell>
          <cell r="B2027" t="str">
            <v>REI</v>
          </cell>
        </row>
        <row r="2028">
          <cell r="A2028">
            <v>890001</v>
          </cell>
          <cell r="B2028" t="str">
            <v>REI</v>
          </cell>
          <cell r="C2028" t="str">
            <v>ARG</v>
          </cell>
        </row>
        <row r="2029">
          <cell r="A2029">
            <v>899000</v>
          </cell>
          <cell r="B2029" t="str">
            <v>IMPUESTO A LAS GANANCIAS</v>
          </cell>
        </row>
        <row r="2030">
          <cell r="A2030">
            <v>899100</v>
          </cell>
          <cell r="B2030" t="str">
            <v>PROVISÃO PARA IMPOSTOS SOBRE LUCRO</v>
          </cell>
        </row>
        <row r="2031">
          <cell r="A2031">
            <v>899101</v>
          </cell>
          <cell r="B2031" t="str">
            <v>IRPJ CORRENTE</v>
          </cell>
          <cell r="C2031" t="str">
            <v>PROVISÃO P/IRPJ CORRENTE</v>
          </cell>
        </row>
        <row r="2032">
          <cell r="A2032">
            <v>899102</v>
          </cell>
          <cell r="B2032" t="str">
            <v>CSSL CORRENTE</v>
          </cell>
          <cell r="C2032" t="str">
            <v>PROVISÃO P/CSSL CORRENTE</v>
          </cell>
        </row>
        <row r="2033">
          <cell r="A2033">
            <v>899103</v>
          </cell>
          <cell r="B2033" t="str">
            <v>Impuesto a las Ganancias</v>
          </cell>
          <cell r="C2033" t="str">
            <v>ARG</v>
          </cell>
        </row>
        <row r="2034">
          <cell r="A2034">
            <v>900000</v>
          </cell>
          <cell r="B2034" t="str">
            <v>RESULTADO</v>
          </cell>
        </row>
        <row r="2035">
          <cell r="A2035">
            <v>900100</v>
          </cell>
          <cell r="B2035" t="str">
            <v>RESULTADO DO EXERCÍCIO</v>
          </cell>
        </row>
        <row r="2036">
          <cell r="A2036">
            <v>900101</v>
          </cell>
          <cell r="B2036" t="str">
            <v>Apuração do Resultado</v>
          </cell>
        </row>
        <row r="2037">
          <cell r="A2037">
            <v>923101</v>
          </cell>
          <cell r="B2037" t="str">
            <v>Caminhões (Horas Trabalhadas)</v>
          </cell>
        </row>
        <row r="2038">
          <cell r="A2038">
            <v>923102</v>
          </cell>
          <cell r="B2038" t="str">
            <v>Carregadeira (Horas Trabalhadas)</v>
          </cell>
        </row>
        <row r="2039">
          <cell r="A2039">
            <v>923103</v>
          </cell>
          <cell r="B2039" t="str">
            <v>Carretas (Horas Trabalhadas)</v>
          </cell>
        </row>
        <row r="2040">
          <cell r="A2040">
            <v>923106</v>
          </cell>
          <cell r="B2040" t="str">
            <v>Fertirrigação (Horas Trabalhadas)</v>
          </cell>
        </row>
        <row r="2041">
          <cell r="A2041">
            <v>923109</v>
          </cell>
          <cell r="B2041" t="str">
            <v>Mão de Obra Agrícola (Horas Trabalhadas)</v>
          </cell>
        </row>
        <row r="2042">
          <cell r="A2042">
            <v>923111</v>
          </cell>
          <cell r="B2042" t="str">
            <v>Motoniveladora (Horas Trabalhadas)</v>
          </cell>
        </row>
        <row r="2043">
          <cell r="A2043">
            <v>923112</v>
          </cell>
          <cell r="B2043" t="str">
            <v>Motoristas (Horas Trabalhadas)</v>
          </cell>
        </row>
        <row r="2044">
          <cell r="A2044">
            <v>923114</v>
          </cell>
          <cell r="B2044" t="str">
            <v>Tratores (Horas Trabalhadas)</v>
          </cell>
        </row>
        <row r="2045">
          <cell r="A2045">
            <v>923143</v>
          </cell>
          <cell r="B2045" t="str">
            <v>Manutenção Civil (Horas Trabalhadas)</v>
          </cell>
        </row>
        <row r="2046">
          <cell r="A2046">
            <v>923144</v>
          </cell>
          <cell r="B2046" t="str">
            <v>Manutenção Elétrica (Horas Trabalhadas)</v>
          </cell>
        </row>
        <row r="2047">
          <cell r="A2047">
            <v>923145</v>
          </cell>
          <cell r="B2047" t="str">
            <v>Manutenção Mecânica (Horas Trabalhadas)</v>
          </cell>
        </row>
        <row r="2048">
          <cell r="A2048">
            <v>923147</v>
          </cell>
          <cell r="B2048" t="str">
            <v>Manutenção Automotiva (Horas Trabalhadas)</v>
          </cell>
        </row>
        <row r="2049">
          <cell r="A2049">
            <v>930001</v>
          </cell>
          <cell r="B2049" t="str">
            <v>Porcentual Fixo</v>
          </cell>
        </row>
        <row r="2050">
          <cell r="A2050">
            <v>930002</v>
          </cell>
          <cell r="B2050" t="str">
            <v>Entressafra Variável</v>
          </cell>
        </row>
        <row r="2051">
          <cell r="A2051">
            <v>930003</v>
          </cell>
          <cell r="B2051" t="str">
            <v>Entressafra Fixo (100%)</v>
          </cell>
        </row>
        <row r="2052">
          <cell r="A2052">
            <v>933104</v>
          </cell>
          <cell r="B2052" t="str">
            <v>Comboio (Percentual)</v>
          </cell>
        </row>
        <row r="2053">
          <cell r="A2053">
            <v>933105</v>
          </cell>
          <cell r="B2053" t="str">
            <v>Administração Agrícola (FISCAL, TÉCNICO, GERÊNCIA) (Percentual)</v>
          </cell>
        </row>
        <row r="2054">
          <cell r="A2054">
            <v>933107</v>
          </cell>
          <cell r="B2054" t="str">
            <v>Fiscalização (Percentual)</v>
          </cell>
        </row>
        <row r="2055">
          <cell r="A2055">
            <v>933110</v>
          </cell>
          <cell r="B2055" t="str">
            <v>Mecanização (Percentual)</v>
          </cell>
        </row>
        <row r="2056">
          <cell r="A2056">
            <v>933113</v>
          </cell>
          <cell r="B2056" t="str">
            <v>Tecnologia Agrícola (Percentual)</v>
          </cell>
        </row>
        <row r="2057">
          <cell r="A2057">
            <v>933115</v>
          </cell>
          <cell r="B2057" t="str">
            <v>Tratoristas (Percentual)</v>
          </cell>
        </row>
        <row r="2058">
          <cell r="A2058">
            <v>933140</v>
          </cell>
          <cell r="B2058" t="str">
            <v>sin uso</v>
          </cell>
        </row>
        <row r="2059">
          <cell r="A2059">
            <v>933141</v>
          </cell>
          <cell r="B2059" t="str">
            <v>Controle de Qualidade (Percentual)</v>
          </cell>
        </row>
        <row r="2060">
          <cell r="A2060">
            <v>933146</v>
          </cell>
          <cell r="B2060" t="str">
            <v>Transporte de Pessoal (Percentual)</v>
          </cell>
        </row>
        <row r="2061">
          <cell r="A2061">
            <v>933148</v>
          </cell>
          <cell r="B2061" t="str">
            <v>Almoxarifado (Percentual)</v>
          </cell>
        </row>
        <row r="2062">
          <cell r="A2062">
            <v>933180</v>
          </cell>
          <cell r="B2062" t="str">
            <v>Captação e Tratamento de Água (Percentual)</v>
          </cell>
        </row>
        <row r="2063">
          <cell r="A2063">
            <v>933181</v>
          </cell>
          <cell r="B2063" t="str">
            <v>Administração Industrial (Percentual)</v>
          </cell>
        </row>
        <row r="2064">
          <cell r="A2064">
            <v>940001</v>
          </cell>
          <cell r="B2064" t="str">
            <v>Quantidade de Funcionários</v>
          </cell>
        </row>
        <row r="2065">
          <cell r="A2065">
            <v>950001</v>
          </cell>
          <cell r="B2065" t="str">
            <v>Quantidade Hectares Formados</v>
          </cell>
        </row>
        <row r="2066">
          <cell r="A2066">
            <v>960001</v>
          </cell>
          <cell r="B2066" t="str">
            <v>Quantidade Produzida</v>
          </cell>
        </row>
      </sheetData>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Budget Assumptions"/>
      <sheetName val="Physicals "/>
      <sheetName val="Income Statement by BU"/>
      <sheetName val="Balance Sheet"/>
      <sheetName val="Statement of Cash Flows"/>
      <sheetName val="Capex"/>
      <sheetName val="Gross Margin Sugar"/>
      <sheetName val="Gross Margin Ethanol "/>
      <sheetName val="Materia Prima"/>
      <sheetName val="Comparativos"/>
      <sheetName val="control margenes"/>
      <sheetName val="Produtos"/>
      <sheetName val="CPV"/>
      <sheetName val="Leia Primeiro!"/>
      <sheetName val="Programação Cultivo"/>
      <sheetName val="Abastecer Fonte Agricultura A-B"/>
      <sheetName val="Fonte de dados Agricultura A"/>
      <sheetName val="Fonte de dados Agricultura  B"/>
      <sheetName val="Formação de lavoura"/>
      <sheetName val="Tratos Culturais Cana Soca A"/>
      <sheetName val="Tratos Culturais Cana Soca B"/>
      <sheetName val="Colheita A"/>
      <sheetName val="Colheita B"/>
      <sheetName val="Safra A"/>
      <sheetName val="Safra B"/>
      <sheetName val="Entressafras"/>
      <sheetName val="Despesas Administrativas "/>
      <sheetName val="Despesas Administrativas UMA"/>
      <sheetName val="Despesas Corporativas"/>
      <sheetName val="Despesas com Vendas"/>
      <sheetName val="Assistência Social e Outros"/>
      <sheetName val="Capex (2)"/>
      <sheetName val="DRE Mensal"/>
      <sheetName val="Livro razao"/>
      <sheetName val="Fluxo de Caixa"/>
      <sheetName val="Investimentos"/>
      <sheetName val="Balanço Mensal"/>
      <sheetName val="Financeiro"/>
      <sheetName val="Parcelamentos"/>
      <sheetName val="Balanço Mensal (Ajustes)"/>
      <sheetName val="Controle"/>
      <sheetName val="Gross Margin Sugar Cane"/>
      <sheetName val="Ranking"/>
      <sheetName val="Ctf-1"/>
      <sheetName val="Tab"/>
      <sheetName val="Budget_Assumptions"/>
      <sheetName val="Physicals_"/>
      <sheetName val="Income_Statement_by_BU"/>
      <sheetName val="Balance_Sheet"/>
      <sheetName val="Statement_of_Cash_Flows"/>
      <sheetName val="Gross_Margin_Sugar"/>
      <sheetName val="Gross_Margin_Ethanol_"/>
      <sheetName val="Materia_Prima"/>
      <sheetName val="control_margenes"/>
      <sheetName val="Leia_Primeiro!"/>
      <sheetName val="Programação_Cultivo"/>
      <sheetName val="Abastecer_Fonte_Agricultura_A-B"/>
      <sheetName val="Fonte_de_dados_Agricultura_A"/>
      <sheetName val="Fonte_de_dados_Agricultura__B"/>
      <sheetName val="Formação_de_lavoura"/>
      <sheetName val="Tratos_Culturais_Cana_Soca_A"/>
      <sheetName val="Tratos_Culturais_Cana_Soca_B"/>
      <sheetName val="Colheita_A"/>
      <sheetName val="Colheita_B"/>
      <sheetName val="Safra_A"/>
      <sheetName val="Safra_B"/>
      <sheetName val="Despesas_Administrativas_"/>
      <sheetName val="Despesas_Administrativas_UMA"/>
      <sheetName val="Despesas_Corporativas"/>
      <sheetName val="Despesas_com_Vendas"/>
      <sheetName val="Assistência_Social_e_Outros"/>
      <sheetName val="Capex_(2)"/>
      <sheetName val="DRE_Mensal"/>
      <sheetName val="Livro_razao"/>
      <sheetName val="Fluxo_de_Caixa"/>
      <sheetName val="Balanço_Mensal"/>
      <sheetName val="Balanço_Mensal_(Ajustes)"/>
      <sheetName val="Gross_Margin_Sugar_Cane"/>
      <sheetName val="UMA"/>
    </sheetNames>
    <sheetDataSet>
      <sheetData sheetId="0" refreshError="1"/>
      <sheetData sheetId="1" refreshError="1">
        <row r="5">
          <cell r="D5">
            <v>1.9</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ow r="5">
          <cell r="D5">
            <v>1.9</v>
          </cell>
        </row>
      </sheetData>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ços"/>
      <sheetName val="DRE Release"/>
      <sheetName val="BP Mil"/>
      <sheetName val="EBITDA Cons."/>
      <sheetName val="vendas_precos"/>
      <sheetName val="CPV"/>
      <sheetName val="ATR"/>
      <sheetName val="Desp_vendas"/>
      <sheetName val="DRE Mil_original"/>
      <sheetName val="Gerais e ADM"/>
      <sheetName val="Res_financeiro"/>
      <sheetName val="endividamento"/>
      <sheetName val="divida_2"/>
      <sheetName val="Capex"/>
      <sheetName val="guidance"/>
      <sheetName val="Fluxo de caixa"/>
      <sheetName val="Intercompany DRE"/>
      <sheetName val="Intercompany BP"/>
      <sheetName val="DRE_Release"/>
      <sheetName val="BP_Mil"/>
      <sheetName val="EBITDA_Cons_"/>
      <sheetName val="DRE_Mil_original"/>
      <sheetName val="Gerais_e_ADM"/>
      <sheetName val="Fluxo_de_caixa"/>
      <sheetName val="Intercompany_DRE"/>
      <sheetName val="Intercompany_BP"/>
      <sheetName val="Lead"/>
      <sheetName val="2.1.01.02.01.06"/>
      <sheetName val="2.1.01.02.01.05"/>
      <sheetName val="X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row r="16">
          <cell r="AC16">
            <v>-150722.41</v>
          </cell>
          <cell r="AD16" t="e">
            <v>#REF!</v>
          </cell>
        </row>
        <row r="26">
          <cell r="O26" t="e">
            <v>#REF!</v>
          </cell>
          <cell r="X26" t="e">
            <v>#REF!</v>
          </cell>
        </row>
        <row r="27">
          <cell r="O27" t="e">
            <v>#REF!</v>
          </cell>
          <cell r="X27" t="e">
            <v>#REF!</v>
          </cell>
        </row>
        <row r="56">
          <cell r="D56">
            <v>3116424.04</v>
          </cell>
        </row>
      </sheetData>
      <sheetData sheetId="18">
        <row r="16">
          <cell r="AC16">
            <v>-150722.41</v>
          </cell>
        </row>
      </sheetData>
      <sheetData sheetId="19">
        <row r="16">
          <cell r="AC16">
            <v>-150722.41</v>
          </cell>
        </row>
      </sheetData>
      <sheetData sheetId="20">
        <row r="16">
          <cell r="AC16">
            <v>-150722.41</v>
          </cell>
        </row>
      </sheetData>
      <sheetData sheetId="21">
        <row r="16">
          <cell r="AC16">
            <v>-150722.41</v>
          </cell>
        </row>
      </sheetData>
      <sheetData sheetId="22">
        <row r="16">
          <cell r="AC16">
            <v>-150722.41</v>
          </cell>
        </row>
      </sheetData>
      <sheetData sheetId="23">
        <row r="16">
          <cell r="AC16">
            <v>-150722.41</v>
          </cell>
        </row>
      </sheetData>
      <sheetData sheetId="24">
        <row r="16">
          <cell r="AC16">
            <v>-150722.41</v>
          </cell>
        </row>
      </sheetData>
      <sheetData sheetId="25">
        <row r="16">
          <cell r="AC16">
            <v>-150722.41</v>
          </cell>
        </row>
      </sheetData>
      <sheetData sheetId="26">
        <row r="16">
          <cell r="AC16">
            <v>-150722.41</v>
          </cell>
        </row>
      </sheetData>
      <sheetData sheetId="27" refreshError="1"/>
      <sheetData sheetId="28" refreshError="1"/>
      <sheetData sheetId="29"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t Anual 02_05"/>
      <sheetName val="Fat Anual 01_04"/>
      <sheetName val="Fat Anual 00_03"/>
      <sheetName val="Fat Anual 99_02"/>
      <sheetName val="Fat Anual 98_01"/>
      <sheetName val="Fat Anual 97_00"/>
      <sheetName val="Fat Anual 96_99"/>
      <sheetName val="Fat Anual 95_98"/>
      <sheetName val="Ult. 36 Meses"/>
      <sheetName val="Plan4"/>
      <sheetName val="Plan5"/>
      <sheetName val="Plan6"/>
      <sheetName val="Plan7"/>
      <sheetName val="Plan8"/>
      <sheetName val="Plan9"/>
      <sheetName val="Plan10"/>
      <sheetName val="Plan11"/>
      <sheetName val="Plan12"/>
      <sheetName val="Plan13"/>
      <sheetName val="Plan14"/>
      <sheetName val="Plan15"/>
      <sheetName val="Plan16"/>
      <sheetName val="Budget Assumptions"/>
      <sheetName val="Pg Am"/>
      <sheetName val="PIS Ficha 13"/>
      <sheetName val="COFINS Ficha 16A"/>
      <sheetName val="TABELAS"/>
      <sheetName val="Fat_Anual_02_05"/>
      <sheetName val="Fat_Anual_01_04"/>
      <sheetName val="Fat_Anual_00_03"/>
      <sheetName val="Fat_Anual_99_02"/>
      <sheetName val="Fat_Anual_98_01"/>
      <sheetName val="Fat_Anual_97_00"/>
      <sheetName val="Fat_Anual_96_99"/>
      <sheetName val="Fat_Anual_95_98"/>
      <sheetName val="Ult__36_Meses"/>
      <sheetName val="Budget_Assumptions"/>
      <sheetName val="Pg_Am"/>
      <sheetName val="PIS_Ficha_13"/>
      <sheetName val="COFINS_Ficha_16A"/>
      <sheetName val="Janeiro"/>
      <sheetName val="fevereiro"/>
      <sheetName val="Abril"/>
      <sheetName val="Maio"/>
      <sheetName val="Junho"/>
      <sheetName val="Julho"/>
    </sheetNames>
    <sheetDataSet>
      <sheetData sheetId="0" refreshError="1"/>
      <sheetData sheetId="1" refreshError="1"/>
      <sheetData sheetId="2" refreshError="1"/>
      <sheetData sheetId="3" refreshError="1">
        <row r="5">
          <cell r="C5" t="str">
            <v>USINA MONTE ALEGRE LTDA</v>
          </cell>
        </row>
        <row r="6">
          <cell r="C6" t="str">
            <v>Demonstrativo do Faturamento Mensal</v>
          </cell>
        </row>
        <row r="8">
          <cell r="E8" t="str">
            <v>1999</v>
          </cell>
          <cell r="K8">
            <v>2000</v>
          </cell>
        </row>
        <row r="9">
          <cell r="C9" t="str">
            <v>Meses</v>
          </cell>
          <cell r="E9" t="str">
            <v>AÇUCAR</v>
          </cell>
          <cell r="F9" t="str">
            <v>ALCOOL</v>
          </cell>
          <cell r="H9" t="str">
            <v>OUTROS</v>
          </cell>
          <cell r="I9" t="str">
            <v>TOTAL</v>
          </cell>
          <cell r="K9" t="str">
            <v>AÇUCAR</v>
          </cell>
          <cell r="L9" t="str">
            <v>ALCOOL</v>
          </cell>
          <cell r="N9" t="str">
            <v>OUTROS</v>
          </cell>
          <cell r="O9" t="str">
            <v>TOTAL</v>
          </cell>
        </row>
        <row r="11">
          <cell r="C11" t="str">
            <v>Jan</v>
          </cell>
          <cell r="E11">
            <v>921615.4</v>
          </cell>
          <cell r="F11">
            <v>619937.76</v>
          </cell>
          <cell r="H11">
            <v>2774.85</v>
          </cell>
          <cell r="I11">
            <v>1544328.0100000002</v>
          </cell>
          <cell r="K11">
            <v>434759.66</v>
          </cell>
          <cell r="L11">
            <v>807043.95</v>
          </cell>
          <cell r="N11">
            <v>2389.71</v>
          </cell>
          <cell r="O11">
            <v>1244193.3199999998</v>
          </cell>
        </row>
        <row r="12">
          <cell r="C12" t="str">
            <v>Fev</v>
          </cell>
          <cell r="E12">
            <v>744867.64</v>
          </cell>
          <cell r="F12">
            <v>286036.55</v>
          </cell>
          <cell r="H12">
            <v>58623.270000000004</v>
          </cell>
          <cell r="I12">
            <v>1089527.46</v>
          </cell>
          <cell r="K12">
            <v>368411.09</v>
          </cell>
          <cell r="L12">
            <v>291959.25</v>
          </cell>
          <cell r="N12">
            <v>5204.6399999999994</v>
          </cell>
          <cell r="O12">
            <v>665574.9800000001</v>
          </cell>
        </row>
        <row r="13">
          <cell r="C13" t="str">
            <v>Mar</v>
          </cell>
          <cell r="E13">
            <v>1274988.3899999999</v>
          </cell>
          <cell r="F13">
            <v>245041.28</v>
          </cell>
          <cell r="H13">
            <v>83312.23</v>
          </cell>
          <cell r="I13">
            <v>1603341.9</v>
          </cell>
          <cell r="K13">
            <v>325914.7</v>
          </cell>
          <cell r="L13">
            <v>1413.16</v>
          </cell>
          <cell r="N13">
            <v>8672.51</v>
          </cell>
          <cell r="O13">
            <v>336000.37</v>
          </cell>
        </row>
        <row r="14">
          <cell r="C14" t="str">
            <v>Abr</v>
          </cell>
          <cell r="E14">
            <v>701597.72</v>
          </cell>
          <cell r="F14">
            <v>329558.63</v>
          </cell>
          <cell r="H14">
            <v>9745.1899999999987</v>
          </cell>
          <cell r="I14">
            <v>1040901.5399999999</v>
          </cell>
          <cell r="K14">
            <v>130003.09</v>
          </cell>
          <cell r="L14">
            <v>292030.28999999998</v>
          </cell>
          <cell r="N14">
            <v>19862.189999999999</v>
          </cell>
          <cell r="O14">
            <v>441895.57</v>
          </cell>
        </row>
        <row r="15">
          <cell r="C15" t="str">
            <v>Mai</v>
          </cell>
          <cell r="E15">
            <v>1704393.24</v>
          </cell>
          <cell r="F15">
            <v>235335.98</v>
          </cell>
          <cell r="H15">
            <v>9636.41</v>
          </cell>
          <cell r="I15">
            <v>1949365.63</v>
          </cell>
          <cell r="K15">
            <v>681515.11</v>
          </cell>
          <cell r="L15">
            <v>294572.89</v>
          </cell>
          <cell r="N15">
            <v>7854.9000000000005</v>
          </cell>
          <cell r="O15">
            <v>983942.9</v>
          </cell>
        </row>
        <row r="16">
          <cell r="C16" t="str">
            <v>Jun</v>
          </cell>
          <cell r="E16">
            <v>1166479.19</v>
          </cell>
          <cell r="F16">
            <v>16166.84</v>
          </cell>
          <cell r="H16">
            <v>11681.51</v>
          </cell>
          <cell r="I16">
            <v>1194327.54</v>
          </cell>
          <cell r="K16">
            <v>1818978.61</v>
          </cell>
          <cell r="L16">
            <v>1357612.04</v>
          </cell>
          <cell r="N16">
            <v>75305.47</v>
          </cell>
          <cell r="O16">
            <v>3251896.1200000006</v>
          </cell>
        </row>
        <row r="17">
          <cell r="C17" t="str">
            <v>Jul</v>
          </cell>
          <cell r="E17">
            <v>1733533.35</v>
          </cell>
          <cell r="F17">
            <v>266057.27</v>
          </cell>
          <cell r="H17">
            <v>6057.57</v>
          </cell>
          <cell r="I17">
            <v>2005648.1900000002</v>
          </cell>
          <cell r="K17">
            <v>3358137.82</v>
          </cell>
          <cell r="L17">
            <v>614372.34</v>
          </cell>
          <cell r="N17">
            <v>154022.52000000002</v>
          </cell>
          <cell r="O17">
            <v>4126532.6799999997</v>
          </cell>
        </row>
        <row r="18">
          <cell r="C18" t="str">
            <v>Ago</v>
          </cell>
          <cell r="E18">
            <v>2902961.6</v>
          </cell>
          <cell r="F18">
            <v>191030.47</v>
          </cell>
          <cell r="H18">
            <v>65008.43</v>
          </cell>
          <cell r="I18">
            <v>3159000.5000000005</v>
          </cell>
          <cell r="K18">
            <v>1584349.66</v>
          </cell>
          <cell r="L18">
            <v>1434912.41</v>
          </cell>
          <cell r="N18">
            <v>668518.55000000005</v>
          </cell>
          <cell r="O18">
            <v>3687780.62</v>
          </cell>
        </row>
        <row r="19">
          <cell r="C19" t="str">
            <v>Set</v>
          </cell>
          <cell r="E19">
            <v>3201855.9</v>
          </cell>
          <cell r="F19">
            <v>321771.03999999998</v>
          </cell>
          <cell r="H19">
            <v>105841.07</v>
          </cell>
          <cell r="I19">
            <v>3629468.01</v>
          </cell>
          <cell r="K19">
            <v>3478098.05</v>
          </cell>
          <cell r="L19">
            <v>807449.18</v>
          </cell>
          <cell r="N19">
            <v>393267.07999999996</v>
          </cell>
          <cell r="O19">
            <v>4678814.3099999996</v>
          </cell>
        </row>
        <row r="20">
          <cell r="C20" t="str">
            <v>Out</v>
          </cell>
          <cell r="E20">
            <v>855230.21</v>
          </cell>
          <cell r="F20">
            <v>727608.6</v>
          </cell>
          <cell r="H20">
            <v>6077.66</v>
          </cell>
          <cell r="I20">
            <v>1588916.47</v>
          </cell>
          <cell r="K20">
            <v>2504763.84</v>
          </cell>
          <cell r="L20">
            <v>945527.17</v>
          </cell>
          <cell r="N20">
            <v>15036.72</v>
          </cell>
          <cell r="O20">
            <v>3465327.73</v>
          </cell>
        </row>
        <row r="21">
          <cell r="C21" t="str">
            <v>Nov</v>
          </cell>
          <cell r="E21">
            <v>1008709.67</v>
          </cell>
          <cell r="F21">
            <v>1005648.11</v>
          </cell>
          <cell r="H21">
            <v>85367.58</v>
          </cell>
          <cell r="I21">
            <v>2099725.36</v>
          </cell>
          <cell r="K21">
            <v>1219032.6599999999</v>
          </cell>
          <cell r="L21">
            <v>769243.2</v>
          </cell>
          <cell r="N21">
            <v>3987.88</v>
          </cell>
          <cell r="O21">
            <v>789208.67</v>
          </cell>
        </row>
        <row r="22">
          <cell r="C22" t="str">
            <v>Dez</v>
          </cell>
          <cell r="E22">
            <v>663579.12</v>
          </cell>
          <cell r="F22">
            <v>868438.07</v>
          </cell>
          <cell r="H22">
            <v>72095.86</v>
          </cell>
          <cell r="I22">
            <v>886676.79</v>
          </cell>
          <cell r="K22">
            <v>1297168.8899999999</v>
          </cell>
          <cell r="L22">
            <v>1356398.2</v>
          </cell>
          <cell r="N22">
            <v>5288.56</v>
          </cell>
          <cell r="O22">
            <v>886676.79</v>
          </cell>
        </row>
        <row r="23">
          <cell r="I23">
            <v>0</v>
          </cell>
        </row>
        <row r="24">
          <cell r="C24" t="str">
            <v>Totais</v>
          </cell>
          <cell r="E24">
            <v>16879811.43</v>
          </cell>
          <cell r="F24">
            <v>5112630.6000000006</v>
          </cell>
          <cell r="H24">
            <v>516221.63</v>
          </cell>
          <cell r="I24">
            <v>22508663.66</v>
          </cell>
          <cell r="K24">
            <v>17201133.18</v>
          </cell>
          <cell r="L24">
            <v>8972534.0800000001</v>
          </cell>
          <cell r="N24">
            <v>1359410.73</v>
          </cell>
          <cell r="O24">
            <v>24557844.059999999</v>
          </cell>
        </row>
        <row r="26">
          <cell r="E26" t="str">
            <v>2001</v>
          </cell>
          <cell r="K26" t="str">
            <v>2002</v>
          </cell>
        </row>
        <row r="27">
          <cell r="C27" t="str">
            <v>Meses</v>
          </cell>
          <cell r="E27" t="str">
            <v>AÇUCAR</v>
          </cell>
          <cell r="F27" t="str">
            <v>ALCOOL</v>
          </cell>
          <cell r="H27" t="str">
            <v>OUTROS</v>
          </cell>
          <cell r="I27" t="str">
            <v>TOTAL</v>
          </cell>
          <cell r="K27" t="str">
            <v>AÇUCAR</v>
          </cell>
          <cell r="L27" t="str">
            <v>ALCOOL</v>
          </cell>
          <cell r="N27" t="str">
            <v>OUTROS</v>
          </cell>
          <cell r="O27" t="str">
            <v>TOTAL</v>
          </cell>
        </row>
        <row r="29">
          <cell r="C29" t="str">
            <v>Jan</v>
          </cell>
          <cell r="E29">
            <v>986484.21</v>
          </cell>
          <cell r="F29">
            <v>388467.16</v>
          </cell>
          <cell r="H29">
            <v>9362.8700000000008</v>
          </cell>
          <cell r="I29">
            <v>1384314.24</v>
          </cell>
          <cell r="K29">
            <v>2520746.33</v>
          </cell>
          <cell r="L29">
            <v>563785.24</v>
          </cell>
          <cell r="N29">
            <v>273.5</v>
          </cell>
          <cell r="O29">
            <v>3084805.0700000003</v>
          </cell>
        </row>
        <row r="30">
          <cell r="C30" t="str">
            <v>Fev</v>
          </cell>
          <cell r="E30">
            <v>670860.52</v>
          </cell>
          <cell r="F30">
            <v>331150.19</v>
          </cell>
          <cell r="H30">
            <v>8001.25</v>
          </cell>
          <cell r="I30">
            <v>1010011.96</v>
          </cell>
          <cell r="K30">
            <v>1051277.94</v>
          </cell>
          <cell r="L30">
            <v>219505.45</v>
          </cell>
          <cell r="N30">
            <v>7371.07</v>
          </cell>
          <cell r="O30">
            <v>1278154.46</v>
          </cell>
        </row>
        <row r="31">
          <cell r="C31" t="str">
            <v>Mar</v>
          </cell>
          <cell r="E31">
            <v>175764.72</v>
          </cell>
          <cell r="F31">
            <v>258682.33</v>
          </cell>
          <cell r="H31">
            <v>24417.550000000003</v>
          </cell>
          <cell r="I31">
            <v>458864.6</v>
          </cell>
          <cell r="K31">
            <v>1263478.28</v>
          </cell>
          <cell r="L31">
            <v>177746.9</v>
          </cell>
          <cell r="N31">
            <v>12508.37</v>
          </cell>
          <cell r="O31">
            <v>1453733.55</v>
          </cell>
        </row>
        <row r="32">
          <cell r="C32" t="str">
            <v>Abr</v>
          </cell>
          <cell r="E32">
            <v>57517.61</v>
          </cell>
          <cell r="F32">
            <v>1644.75</v>
          </cell>
          <cell r="H32">
            <v>9771.83</v>
          </cell>
          <cell r="I32">
            <v>68934.19</v>
          </cell>
          <cell r="K32">
            <v>528215.14</v>
          </cell>
          <cell r="L32">
            <v>254944.04</v>
          </cell>
          <cell r="N32">
            <v>4655</v>
          </cell>
          <cell r="O32">
            <v>787814.18</v>
          </cell>
        </row>
        <row r="33">
          <cell r="C33" t="str">
            <v>Mai</v>
          </cell>
          <cell r="E33">
            <v>984304.93</v>
          </cell>
          <cell r="F33">
            <v>99517.47</v>
          </cell>
          <cell r="H33">
            <v>7255.39</v>
          </cell>
          <cell r="I33">
            <v>1091077.79</v>
          </cell>
          <cell r="K33">
            <v>770380.96</v>
          </cell>
          <cell r="L33">
            <v>518322.98</v>
          </cell>
          <cell r="N33">
            <v>10762.32</v>
          </cell>
          <cell r="O33">
            <v>1299466.26</v>
          </cell>
        </row>
        <row r="34">
          <cell r="C34" t="str">
            <v>Jun</v>
          </cell>
          <cell r="E34">
            <v>3422567.26</v>
          </cell>
          <cell r="F34">
            <v>1824959.25</v>
          </cell>
          <cell r="H34">
            <v>3693.7700000000004</v>
          </cell>
          <cell r="I34">
            <v>5251220.2799999993</v>
          </cell>
          <cell r="K34">
            <v>4765641.9000000004</v>
          </cell>
          <cell r="L34">
            <v>737445.48</v>
          </cell>
          <cell r="N34">
            <v>5207.62</v>
          </cell>
          <cell r="O34">
            <v>5508295.0000000009</v>
          </cell>
        </row>
        <row r="35">
          <cell r="C35" t="str">
            <v>Jul</v>
          </cell>
          <cell r="E35">
            <v>6991431.2699999996</v>
          </cell>
          <cell r="F35">
            <v>1096420.32</v>
          </cell>
          <cell r="H35">
            <v>8489.57</v>
          </cell>
          <cell r="I35">
            <v>8096341.1600000001</v>
          </cell>
          <cell r="K35">
            <v>3142808.2</v>
          </cell>
          <cell r="L35">
            <v>1931626.72</v>
          </cell>
          <cell r="N35">
            <v>3349.3</v>
          </cell>
          <cell r="O35">
            <v>5077784.22</v>
          </cell>
        </row>
        <row r="36">
          <cell r="C36" t="str">
            <v>Ago</v>
          </cell>
          <cell r="E36">
            <v>5761935.6600000001</v>
          </cell>
          <cell r="F36">
            <v>761959.33</v>
          </cell>
          <cell r="H36">
            <v>513431.77</v>
          </cell>
          <cell r="I36">
            <v>7037326.7599999998</v>
          </cell>
          <cell r="K36">
            <v>3397013.84</v>
          </cell>
          <cell r="L36">
            <v>677900.31</v>
          </cell>
          <cell r="N36">
            <v>6131.31</v>
          </cell>
          <cell r="O36">
            <v>4081045.46</v>
          </cell>
        </row>
        <row r="37">
          <cell r="C37" t="str">
            <v>Set</v>
          </cell>
          <cell r="E37">
            <v>2093757.89</v>
          </cell>
          <cell r="F37">
            <v>809327.45</v>
          </cell>
          <cell r="H37">
            <v>438596.45</v>
          </cell>
          <cell r="I37">
            <v>3341681.79</v>
          </cell>
          <cell r="K37">
            <v>5496809.6699999999</v>
          </cell>
          <cell r="L37">
            <v>1184252.8</v>
          </cell>
          <cell r="N37">
            <v>1048.9000000000001</v>
          </cell>
          <cell r="O37">
            <v>6682111.3700000001</v>
          </cell>
        </row>
        <row r="38">
          <cell r="C38" t="str">
            <v>Out</v>
          </cell>
          <cell r="E38">
            <v>1894006.09</v>
          </cell>
          <cell r="F38">
            <v>626728.75</v>
          </cell>
          <cell r="H38">
            <v>226447</v>
          </cell>
          <cell r="I38">
            <v>2747181.84</v>
          </cell>
          <cell r="K38">
            <v>4085530.7</v>
          </cell>
          <cell r="L38">
            <v>999623.26</v>
          </cell>
          <cell r="N38">
            <v>6640.1100000000006</v>
          </cell>
          <cell r="O38">
            <v>5091794.07</v>
          </cell>
        </row>
        <row r="39">
          <cell r="C39" t="str">
            <v>Nov</v>
          </cell>
          <cell r="E39">
            <v>2081722.95</v>
          </cell>
          <cell r="F39">
            <v>939776.33</v>
          </cell>
          <cell r="H39">
            <v>42714.559999999998</v>
          </cell>
          <cell r="I39">
            <v>3064213.84</v>
          </cell>
          <cell r="K39">
            <v>1634351.1099999999</v>
          </cell>
          <cell r="L39">
            <v>137803.20000000001</v>
          </cell>
          <cell r="N39">
            <v>3630.9</v>
          </cell>
          <cell r="O39">
            <v>1775785.2099999997</v>
          </cell>
        </row>
        <row r="40">
          <cell r="C40" t="str">
            <v>Dez</v>
          </cell>
          <cell r="E40">
            <v>1632161.69</v>
          </cell>
          <cell r="F40">
            <v>794196.65</v>
          </cell>
          <cell r="H40">
            <v>12021</v>
          </cell>
          <cell r="I40">
            <v>2438379.34</v>
          </cell>
          <cell r="K40">
            <v>1829280.83</v>
          </cell>
          <cell r="L40">
            <v>1196105.72</v>
          </cell>
          <cell r="N40">
            <v>17967.73</v>
          </cell>
          <cell r="O40">
            <v>3043354.28</v>
          </cell>
        </row>
        <row r="42">
          <cell r="C42" t="str">
            <v>Totais</v>
          </cell>
          <cell r="E42">
            <v>26752514.800000001</v>
          </cell>
          <cell r="F42">
            <v>7932829.9800000004</v>
          </cell>
          <cell r="G42">
            <v>0</v>
          </cell>
          <cell r="H42">
            <v>1304203.01</v>
          </cell>
          <cell r="I42">
            <v>35989547.789999992</v>
          </cell>
          <cell r="K42">
            <v>30485534.899999999</v>
          </cell>
          <cell r="L42">
            <v>8599062.0999999996</v>
          </cell>
          <cell r="N42">
            <v>79546.13</v>
          </cell>
          <cell r="O42">
            <v>39164143.130000003</v>
          </cell>
        </row>
        <row r="44">
          <cell r="C44" t="str">
            <v>Carlos Roberto Nogueira</v>
          </cell>
        </row>
        <row r="45">
          <cell r="C45" t="str">
            <v>CPF 192.036.596-68</v>
          </cell>
        </row>
        <row r="46">
          <cell r="C46" t="str">
            <v>CRCMG 33.473/0-4</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row r="5">
          <cell r="C5" t="str">
            <v>USINA MONTE ALEGRE LTDA</v>
          </cell>
        </row>
      </sheetData>
      <sheetData sheetId="31"/>
      <sheetData sheetId="32"/>
      <sheetData sheetId="33"/>
      <sheetData sheetId="34"/>
      <sheetData sheetId="35"/>
      <sheetData sheetId="36"/>
      <sheetData sheetId="37"/>
      <sheetData sheetId="38"/>
      <sheetData sheetId="39"/>
      <sheetData sheetId="40" refreshError="1"/>
      <sheetData sheetId="41" refreshError="1"/>
      <sheetData sheetId="42" refreshError="1"/>
      <sheetData sheetId="43" refreshError="1"/>
      <sheetData sheetId="44" refreshError="1"/>
      <sheetData sheetId="45" refreshError="1"/>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bcb.gov.br/" TargetMode="External"/><Relationship Id="rId1" Type="http://schemas.openxmlformats.org/officeDocument/2006/relationships/hyperlink" Target="https://www.cepea.esalq.usp.br/br/indicador/etanol-diario-paulinia.aspx"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C6617-CE46-47DE-AB76-11BD09DF8667}">
  <dimension ref="A1"/>
  <sheetViews>
    <sheetView showGridLines="0" view="pageBreakPreview" zoomScale="80" zoomScaleNormal="80" zoomScaleSheetLayoutView="80" workbookViewId="0"/>
  </sheetViews>
  <sheetFormatPr baseColWidth="10" defaultColWidth="11.453125" defaultRowHeight="14.5"/>
  <cols>
    <col min="1" max="14" width="11.453125" style="102"/>
    <col min="15" max="15" width="8" style="102" customWidth="1"/>
    <col min="16" max="16384" width="11.453125" style="102"/>
  </cols>
  <sheetData/>
  <pageMargins left="0.7" right="0.7" top="0.75" bottom="0.75" header="0.3" footer="0.3"/>
  <pageSetup scale="5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303DE-E54F-4514-9708-AC8963D00424}">
  <dimension ref="A1:M14"/>
  <sheetViews>
    <sheetView showGridLines="0" view="pageBreakPreview" zoomScale="70" zoomScaleNormal="70" zoomScaleSheetLayoutView="70" workbookViewId="0">
      <selection activeCell="B13" sqref="B13"/>
    </sheetView>
  </sheetViews>
  <sheetFormatPr baseColWidth="10" defaultColWidth="10.90625" defaultRowHeight="14.5"/>
  <cols>
    <col min="1" max="1" width="2.7265625" customWidth="1"/>
  </cols>
  <sheetData>
    <row r="1" spans="1:13" ht="36" thickBot="1">
      <c r="A1" s="100"/>
      <c r="B1" s="101" t="s">
        <v>31</v>
      </c>
      <c r="C1" s="9"/>
      <c r="D1" s="9"/>
      <c r="E1" s="9"/>
      <c r="F1" s="9"/>
      <c r="G1" s="9"/>
      <c r="H1" s="9"/>
      <c r="I1" s="9"/>
      <c r="J1" s="9"/>
      <c r="K1" s="9"/>
      <c r="L1" s="9"/>
      <c r="M1" s="9"/>
    </row>
    <row r="3" spans="1:13" ht="16.5">
      <c r="A3" s="103" t="s">
        <v>32</v>
      </c>
      <c r="B3" s="104" t="s">
        <v>33</v>
      </c>
    </row>
    <row r="4" spans="1:13">
      <c r="B4" s="121" t="s">
        <v>34</v>
      </c>
      <c r="C4" s="121"/>
      <c r="D4" s="121"/>
      <c r="E4" s="121"/>
      <c r="F4" s="121"/>
      <c r="G4" s="121"/>
      <c r="H4" s="121"/>
      <c r="I4" s="121"/>
      <c r="J4" s="121"/>
      <c r="K4" s="121"/>
      <c r="L4" s="121"/>
    </row>
    <row r="5" spans="1:13">
      <c r="B5" s="121"/>
      <c r="C5" s="121"/>
      <c r="D5" s="121"/>
      <c r="E5" s="121"/>
      <c r="F5" s="121"/>
      <c r="G5" s="121"/>
      <c r="H5" s="121"/>
      <c r="I5" s="121"/>
      <c r="J5" s="121"/>
      <c r="K5" s="121"/>
      <c r="L5" s="121"/>
    </row>
    <row r="7" spans="1:13" ht="16.5">
      <c r="A7" s="103" t="s">
        <v>32</v>
      </c>
      <c r="B7" s="104" t="s">
        <v>35</v>
      </c>
    </row>
    <row r="8" spans="1:13" ht="14.5" customHeight="1">
      <c r="B8" s="106" t="s">
        <v>36</v>
      </c>
      <c r="C8" s="105"/>
      <c r="D8" s="105"/>
      <c r="E8" s="105"/>
      <c r="F8" s="105"/>
      <c r="G8" s="105"/>
      <c r="H8" s="105"/>
      <c r="I8" s="105"/>
      <c r="J8" s="105"/>
      <c r="K8" s="105"/>
      <c r="L8" s="105"/>
    </row>
    <row r="9" spans="1:13" ht="14.5" customHeight="1">
      <c r="B9" s="106" t="s">
        <v>39</v>
      </c>
      <c r="C9" s="105"/>
      <c r="D9" s="105"/>
      <c r="E9" s="105"/>
      <c r="F9" s="105"/>
      <c r="G9" s="105"/>
      <c r="H9" s="105"/>
      <c r="I9" s="105"/>
      <c r="J9" s="105"/>
      <c r="K9" s="105"/>
      <c r="L9" s="105"/>
    </row>
    <row r="10" spans="1:13" ht="14.5" customHeight="1">
      <c r="B10" s="106" t="s">
        <v>40</v>
      </c>
      <c r="C10" s="105"/>
      <c r="D10" s="105"/>
      <c r="E10" s="105"/>
      <c r="F10" s="105"/>
      <c r="G10" s="105"/>
      <c r="H10" s="105"/>
      <c r="I10" s="105"/>
      <c r="J10" s="105"/>
      <c r="K10" s="105"/>
      <c r="L10" s="105"/>
    </row>
    <row r="11" spans="1:13" ht="14.5" customHeight="1">
      <c r="B11" s="106" t="s">
        <v>41</v>
      </c>
      <c r="C11" s="105"/>
      <c r="D11" s="105"/>
      <c r="E11" s="105"/>
      <c r="F11" s="105"/>
      <c r="G11" s="105"/>
      <c r="H11" s="105"/>
      <c r="I11" s="105"/>
      <c r="J11" s="105"/>
      <c r="K11" s="105"/>
      <c r="L11" s="105"/>
    </row>
    <row r="12" spans="1:13" ht="14.5" customHeight="1">
      <c r="B12" s="106" t="s">
        <v>42</v>
      </c>
      <c r="C12" s="105"/>
      <c r="D12" s="105"/>
      <c r="E12" s="105"/>
      <c r="F12" s="105"/>
      <c r="G12" s="105"/>
      <c r="H12" s="105"/>
      <c r="I12" s="105"/>
      <c r="J12" s="105"/>
      <c r="K12" s="105"/>
      <c r="L12" s="105"/>
    </row>
    <row r="13" spans="1:13" ht="14.5" customHeight="1">
      <c r="B13" s="106" t="s">
        <v>43</v>
      </c>
      <c r="C13" s="105"/>
      <c r="D13" s="105"/>
      <c r="E13" s="105"/>
      <c r="F13" s="105"/>
      <c r="G13" s="105"/>
      <c r="H13" s="105"/>
      <c r="I13" s="105"/>
      <c r="J13" s="105"/>
      <c r="K13" s="105"/>
      <c r="L13" s="105"/>
    </row>
    <row r="14" spans="1:13">
      <c r="B14" s="107"/>
    </row>
  </sheetData>
  <mergeCells count="1">
    <mergeCell ref="B4:L5"/>
  </mergeCells>
  <pageMargins left="0.7" right="0.7" top="0.75" bottom="0.75" header="0.3" footer="0.3"/>
  <pageSetup paperSize="9" scale="65"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51"/>
  <sheetViews>
    <sheetView showGridLines="0" tabSelected="1" view="pageBreakPreview" zoomScale="70" zoomScaleNormal="80" zoomScaleSheetLayoutView="70" workbookViewId="0">
      <selection activeCell="Q50" sqref="Q50"/>
    </sheetView>
  </sheetViews>
  <sheetFormatPr baseColWidth="10" defaultColWidth="9" defaultRowHeight="15.5"/>
  <cols>
    <col min="1" max="1" width="2.36328125" style="1" customWidth="1"/>
    <col min="2" max="2" width="2.90625" style="1" customWidth="1"/>
    <col min="3" max="9" width="2.36328125" style="1" customWidth="1"/>
    <col min="10" max="10" width="10.81640625" style="1" customWidth="1"/>
    <col min="11" max="11" width="18.36328125" style="1" customWidth="1"/>
    <col min="12" max="12" width="58" style="1" customWidth="1"/>
    <col min="13" max="13" width="12.453125" style="1" customWidth="1"/>
    <col min="14" max="14" width="14.90625" style="1" customWidth="1"/>
    <col min="15" max="17" width="12.90625" style="1" customWidth="1"/>
    <col min="18" max="18" width="9.54296875" style="1" bestFit="1" customWidth="1"/>
    <col min="19" max="19" width="14.453125" style="1" bestFit="1" customWidth="1"/>
    <col min="20" max="16384" width="9" style="1"/>
  </cols>
  <sheetData>
    <row r="1" spans="1:21" ht="36.5" thickBot="1">
      <c r="A1" s="8"/>
      <c r="B1" s="14" t="s">
        <v>12</v>
      </c>
      <c r="C1" s="9"/>
      <c r="D1" s="9"/>
      <c r="E1" s="9"/>
      <c r="F1" s="9"/>
      <c r="G1" s="9"/>
      <c r="H1" s="9"/>
      <c r="I1" s="9"/>
      <c r="J1" s="9"/>
      <c r="K1" s="9"/>
      <c r="L1" s="9"/>
      <c r="M1" s="9"/>
      <c r="N1" s="9"/>
      <c r="O1" s="9"/>
    </row>
    <row r="2" spans="1:21" ht="18.5" customHeight="1">
      <c r="A2" s="108"/>
      <c r="B2" s="109"/>
    </row>
    <row r="3" spans="1:21">
      <c r="L3" s="110" t="s">
        <v>37</v>
      </c>
    </row>
    <row r="4" spans="1:21">
      <c r="B4" s="76" t="s">
        <v>47</v>
      </c>
      <c r="C4" s="73"/>
      <c r="D4" s="73"/>
      <c r="E4" s="73"/>
      <c r="F4" s="73"/>
      <c r="G4" s="73"/>
      <c r="H4" s="73"/>
      <c r="I4" s="73"/>
      <c r="J4" s="73"/>
      <c r="K4" s="122">
        <v>5.2050999999999998</v>
      </c>
      <c r="L4" s="118" t="s">
        <v>57</v>
      </c>
    </row>
    <row r="5" spans="1:21">
      <c r="B5" s="77" t="s">
        <v>48</v>
      </c>
      <c r="C5" s="74"/>
      <c r="D5" s="74"/>
      <c r="E5" s="74"/>
      <c r="F5" s="74"/>
      <c r="G5" s="74"/>
      <c r="H5" s="74"/>
      <c r="I5" s="74"/>
      <c r="J5" s="74"/>
      <c r="K5" s="123">
        <v>3040</v>
      </c>
      <c r="L5" s="111" t="s">
        <v>38</v>
      </c>
    </row>
    <row r="6" spans="1:21">
      <c r="B6" s="77" t="s">
        <v>50</v>
      </c>
      <c r="C6" s="74"/>
      <c r="D6" s="74"/>
      <c r="E6" s="74"/>
      <c r="F6" s="74"/>
      <c r="G6" s="74"/>
      <c r="H6" s="74"/>
      <c r="I6" s="74"/>
      <c r="J6" s="74"/>
      <c r="K6" s="124">
        <v>-97</v>
      </c>
      <c r="L6" s="116" t="s">
        <v>44</v>
      </c>
    </row>
    <row r="7" spans="1:21">
      <c r="B7" s="77" t="s">
        <v>49</v>
      </c>
      <c r="C7" s="125"/>
      <c r="D7" s="125"/>
      <c r="E7" s="125"/>
      <c r="F7" s="125"/>
      <c r="G7" s="125"/>
      <c r="H7" s="125"/>
      <c r="I7" s="125"/>
      <c r="J7" s="125"/>
      <c r="K7" s="124">
        <v>-100</v>
      </c>
      <c r="L7" s="126" t="s">
        <v>44</v>
      </c>
    </row>
    <row r="8" spans="1:21" ht="16" customHeight="1">
      <c r="B8" s="78" t="s">
        <v>24</v>
      </c>
      <c r="C8" s="75"/>
      <c r="D8" s="75"/>
      <c r="E8" s="75"/>
      <c r="F8" s="75"/>
      <c r="G8" s="75"/>
      <c r="H8" s="75"/>
      <c r="I8" s="75"/>
      <c r="J8" s="75"/>
      <c r="K8" s="82">
        <v>29.4</v>
      </c>
      <c r="L8" s="112" t="s">
        <v>44</v>
      </c>
    </row>
    <row r="9" spans="1:21" ht="16" customHeight="1">
      <c r="B9" s="113"/>
      <c r="C9" s="74"/>
      <c r="D9" s="74"/>
      <c r="E9" s="74"/>
      <c r="F9" s="74"/>
      <c r="G9" s="74"/>
      <c r="H9" s="74"/>
      <c r="I9" s="74"/>
      <c r="J9" s="74"/>
      <c r="K9" s="114"/>
      <c r="L9" s="115"/>
    </row>
    <row r="10" spans="1:21">
      <c r="B10" s="15" t="s">
        <v>45</v>
      </c>
      <c r="C10" s="16"/>
      <c r="D10" s="16"/>
      <c r="E10" s="16"/>
      <c r="F10" s="16"/>
      <c r="G10" s="16"/>
      <c r="H10" s="16"/>
      <c r="I10" s="16"/>
      <c r="J10" s="16"/>
      <c r="K10" s="16"/>
      <c r="L10" s="16"/>
      <c r="M10" s="16"/>
      <c r="N10" s="16"/>
    </row>
    <row r="11" spans="1:21">
      <c r="B11" s="17" t="s">
        <v>15</v>
      </c>
      <c r="C11" s="16" t="s">
        <v>46</v>
      </c>
      <c r="D11" s="16"/>
      <c r="E11" s="16"/>
      <c r="F11" s="16"/>
      <c r="G11" s="16"/>
      <c r="H11" s="16"/>
      <c r="I11" s="16"/>
      <c r="J11" s="16"/>
      <c r="K11" s="16"/>
      <c r="L11" s="16"/>
      <c r="M11" s="16"/>
      <c r="N11" s="16"/>
    </row>
    <row r="12" spans="1:21" ht="15.5" customHeight="1">
      <c r="B12" s="17" t="s">
        <v>17</v>
      </c>
      <c r="C12" s="119" t="s">
        <v>58</v>
      </c>
      <c r="D12" s="119"/>
      <c r="E12" s="119"/>
      <c r="F12" s="119"/>
      <c r="G12" s="119"/>
      <c r="H12" s="119"/>
      <c r="I12" s="119"/>
      <c r="J12" s="119"/>
      <c r="K12" s="119"/>
      <c r="L12" s="119"/>
      <c r="M12" s="119"/>
      <c r="N12" s="119"/>
      <c r="O12" s="119"/>
      <c r="P12" s="119"/>
      <c r="Q12" s="119"/>
      <c r="R12" s="119"/>
      <c r="S12" s="119"/>
      <c r="T12" s="119"/>
      <c r="U12" s="119"/>
    </row>
    <row r="13" spans="1:21">
      <c r="B13" s="17" t="s">
        <v>18</v>
      </c>
      <c r="C13" s="16" t="s">
        <v>59</v>
      </c>
      <c r="D13" s="16"/>
      <c r="E13" s="16"/>
      <c r="F13" s="16"/>
      <c r="G13" s="16"/>
      <c r="H13" s="16"/>
      <c r="I13" s="16"/>
      <c r="J13" s="16"/>
      <c r="K13" s="16"/>
      <c r="L13" s="16"/>
      <c r="M13" s="16"/>
      <c r="N13" s="16"/>
    </row>
    <row r="14" spans="1:21">
      <c r="B14" s="17" t="s">
        <v>19</v>
      </c>
      <c r="C14" s="16" t="s">
        <v>60</v>
      </c>
      <c r="D14" s="16"/>
      <c r="E14" s="16"/>
      <c r="F14" s="16"/>
      <c r="G14" s="16"/>
      <c r="H14" s="16"/>
      <c r="I14" s="16"/>
      <c r="J14" s="16"/>
      <c r="K14" s="16"/>
      <c r="L14" s="16"/>
      <c r="M14" s="16"/>
      <c r="N14" s="16"/>
    </row>
    <row r="15" spans="1:21" ht="15.5" customHeight="1">
      <c r="B15" s="17" t="s">
        <v>20</v>
      </c>
      <c r="C15" s="119" t="s">
        <v>61</v>
      </c>
      <c r="D15" s="119"/>
      <c r="E15" s="119"/>
      <c r="F15" s="119"/>
      <c r="G15" s="119"/>
      <c r="H15" s="119"/>
      <c r="I15" s="119"/>
      <c r="J15" s="119"/>
      <c r="K15" s="119"/>
      <c r="L15" s="119"/>
      <c r="M15" s="119"/>
      <c r="N15" s="119"/>
      <c r="O15" s="119"/>
      <c r="P15" s="119"/>
      <c r="Q15" s="119"/>
      <c r="R15" s="119"/>
      <c r="S15" s="119"/>
      <c r="T15" s="119"/>
    </row>
    <row r="16" spans="1:21" ht="15.5" customHeight="1">
      <c r="B16" s="17" t="s">
        <v>21</v>
      </c>
      <c r="C16" s="119" t="s">
        <v>62</v>
      </c>
      <c r="D16" s="119"/>
      <c r="E16" s="119"/>
      <c r="F16" s="119"/>
      <c r="G16" s="119"/>
      <c r="H16" s="119"/>
      <c r="I16" s="119"/>
      <c r="J16" s="119"/>
      <c r="K16" s="119"/>
      <c r="L16" s="119"/>
      <c r="M16" s="119"/>
      <c r="N16" s="119"/>
      <c r="O16" s="119"/>
      <c r="P16" s="119"/>
      <c r="Q16" s="119"/>
      <c r="R16" s="119"/>
      <c r="S16" s="119"/>
      <c r="T16" s="119"/>
      <c r="U16" s="119"/>
    </row>
    <row r="17" spans="1:22" ht="15.5" customHeight="1">
      <c r="B17" s="16" t="s">
        <v>22</v>
      </c>
      <c r="C17" s="120" t="s">
        <v>54</v>
      </c>
      <c r="D17" s="120"/>
      <c r="E17" s="120"/>
      <c r="F17" s="120"/>
      <c r="G17" s="120"/>
      <c r="H17" s="120"/>
      <c r="I17" s="120"/>
      <c r="J17" s="120"/>
      <c r="K17" s="120"/>
      <c r="L17" s="120"/>
      <c r="M17" s="120"/>
      <c r="N17" s="120"/>
      <c r="O17" s="120"/>
      <c r="P17" s="120"/>
      <c r="Q17" s="120"/>
      <c r="R17" s="120"/>
      <c r="S17" s="120"/>
      <c r="T17" s="120"/>
      <c r="U17" s="120"/>
    </row>
    <row r="18" spans="1:22">
      <c r="B18" s="16"/>
      <c r="C18" s="120"/>
      <c r="D18" s="120"/>
      <c r="E18" s="120"/>
      <c r="F18" s="120"/>
      <c r="G18" s="120"/>
      <c r="H18" s="120"/>
      <c r="I18" s="120"/>
      <c r="J18" s="120"/>
      <c r="K18" s="120"/>
      <c r="L18" s="120"/>
      <c r="M18" s="120"/>
      <c r="N18" s="120"/>
      <c r="O18" s="120"/>
      <c r="P18" s="120"/>
      <c r="Q18" s="120"/>
      <c r="R18" s="120"/>
      <c r="S18" s="120"/>
      <c r="T18" s="120"/>
      <c r="U18" s="120"/>
    </row>
    <row r="19" spans="1:22">
      <c r="B19" s="17" t="s">
        <v>23</v>
      </c>
      <c r="C19" s="16" t="s">
        <v>63</v>
      </c>
      <c r="D19" s="16"/>
      <c r="E19" s="16"/>
      <c r="F19" s="16"/>
      <c r="G19" s="16"/>
      <c r="H19" s="16"/>
      <c r="I19" s="16"/>
      <c r="J19" s="16"/>
      <c r="K19" s="16"/>
      <c r="L19" s="16"/>
      <c r="M19" s="16"/>
      <c r="N19" s="16"/>
    </row>
    <row r="20" spans="1:22">
      <c r="B20" s="17" t="s">
        <v>28</v>
      </c>
      <c r="C20" s="16" t="s">
        <v>64</v>
      </c>
      <c r="D20" s="16"/>
      <c r="E20" s="16"/>
      <c r="F20" s="16"/>
      <c r="G20" s="16"/>
      <c r="H20" s="16"/>
      <c r="I20" s="16"/>
      <c r="J20" s="16"/>
      <c r="K20" s="16"/>
      <c r="L20" s="16"/>
      <c r="M20" s="16"/>
      <c r="N20" s="16"/>
    </row>
    <row r="21" spans="1:22">
      <c r="B21" s="16"/>
      <c r="C21" s="16"/>
      <c r="D21" s="16"/>
      <c r="E21" s="16"/>
      <c r="F21" s="16"/>
      <c r="G21" s="16"/>
      <c r="H21" s="16"/>
      <c r="I21" s="16"/>
      <c r="J21" s="16"/>
      <c r="K21" s="16"/>
      <c r="L21" s="16"/>
      <c r="M21" s="16"/>
      <c r="N21" s="16"/>
    </row>
    <row r="22" spans="1:22">
      <c r="B22" s="133" t="s">
        <v>65</v>
      </c>
      <c r="C22" s="133"/>
      <c r="D22" s="133"/>
      <c r="E22" s="133"/>
      <c r="F22" s="133"/>
      <c r="G22" s="133"/>
      <c r="H22" s="133"/>
      <c r="I22" s="133"/>
      <c r="J22" s="133"/>
      <c r="K22" s="133"/>
      <c r="L22" s="133"/>
      <c r="M22" s="133"/>
      <c r="N22" s="133"/>
      <c r="O22" s="133"/>
      <c r="P22" s="133"/>
      <c r="Q22" s="133"/>
      <c r="R22" s="133"/>
      <c r="S22" s="133"/>
      <c r="T22" s="133"/>
      <c r="U22" s="133"/>
      <c r="V22" s="133"/>
    </row>
    <row r="23" spans="1:22">
      <c r="B23" s="133"/>
      <c r="C23" s="133"/>
      <c r="D23" s="133"/>
      <c r="E23" s="133"/>
      <c r="F23" s="133"/>
      <c r="G23" s="133"/>
      <c r="H23" s="133"/>
      <c r="I23" s="133"/>
      <c r="J23" s="133"/>
      <c r="K23" s="133"/>
      <c r="L23" s="133"/>
      <c r="M23" s="133"/>
      <c r="N23" s="133"/>
      <c r="O23" s="133"/>
      <c r="P23" s="133"/>
      <c r="Q23" s="133"/>
      <c r="R23" s="133"/>
      <c r="S23" s="133"/>
      <c r="T23" s="133"/>
      <c r="U23" s="133"/>
      <c r="V23" s="133"/>
    </row>
    <row r="24" spans="1:22">
      <c r="B24" s="132"/>
      <c r="C24" s="132"/>
      <c r="D24" s="132"/>
      <c r="E24" s="132"/>
      <c r="F24" s="132"/>
      <c r="G24" s="132"/>
      <c r="H24" s="132"/>
      <c r="I24" s="132"/>
      <c r="J24" s="132"/>
      <c r="K24" s="132"/>
      <c r="L24" s="132"/>
      <c r="M24" s="132"/>
      <c r="N24" s="132"/>
      <c r="O24" s="132"/>
      <c r="P24" s="132"/>
      <c r="Q24" s="132"/>
      <c r="R24" s="132"/>
      <c r="S24" s="132"/>
      <c r="T24" s="132"/>
      <c r="U24" s="132"/>
      <c r="V24" s="132"/>
    </row>
    <row r="25" spans="1:22">
      <c r="B25" s="16"/>
      <c r="C25" s="16"/>
      <c r="D25" s="16"/>
      <c r="E25" s="16"/>
      <c r="F25" s="16"/>
      <c r="G25" s="16"/>
      <c r="H25" s="16"/>
      <c r="I25" s="16"/>
      <c r="J25" s="16"/>
      <c r="K25" s="16"/>
      <c r="L25" s="16"/>
      <c r="M25" s="16"/>
      <c r="N25" s="50" t="s">
        <v>14</v>
      </c>
      <c r="Q25" s="50" t="s">
        <v>29</v>
      </c>
    </row>
    <row r="26" spans="1:22" ht="9.75" customHeight="1">
      <c r="B26" s="16"/>
      <c r="C26" s="16"/>
      <c r="D26" s="16"/>
      <c r="E26" s="16"/>
      <c r="F26" s="16"/>
      <c r="G26" s="16"/>
      <c r="H26" s="16"/>
      <c r="I26" s="16"/>
      <c r="J26" s="16"/>
      <c r="K26" s="16"/>
      <c r="L26" s="16"/>
      <c r="M26" s="16"/>
      <c r="N26" s="16"/>
      <c r="Q26" s="16"/>
    </row>
    <row r="27" spans="1:22" ht="36.75" customHeight="1">
      <c r="A27" s="2"/>
      <c r="B27" s="18"/>
      <c r="C27" s="18"/>
      <c r="D27" s="18"/>
      <c r="E27" s="18"/>
      <c r="F27" s="18"/>
      <c r="G27" s="18"/>
      <c r="H27" s="18"/>
      <c r="I27" s="18"/>
      <c r="J27" s="18"/>
      <c r="K27" s="19"/>
      <c r="L27" s="20" t="s">
        <v>55</v>
      </c>
      <c r="M27" s="21"/>
      <c r="N27" s="22">
        <f>+(K5-N29)/(0.88)+K6+K7</f>
        <v>3475.954545454545</v>
      </c>
      <c r="O27" s="3"/>
      <c r="P27" s="62"/>
      <c r="Q27" s="22">
        <f>+(K5-Q29)/(0.88)</f>
        <v>3672.954545454545</v>
      </c>
    </row>
    <row r="28" spans="1:22" ht="36.75" customHeight="1">
      <c r="B28" s="16"/>
      <c r="C28" s="16"/>
      <c r="D28" s="16"/>
      <c r="E28" s="16"/>
      <c r="F28" s="16"/>
      <c r="G28" s="16"/>
      <c r="H28" s="16"/>
      <c r="I28" s="16"/>
      <c r="J28" s="16"/>
      <c r="K28" s="23"/>
      <c r="L28" s="24" t="s">
        <v>0</v>
      </c>
      <c r="M28" s="83">
        <f>12%-(9.8%*0.98)</f>
        <v>2.3959999999999995E-2</v>
      </c>
      <c r="N28" s="79">
        <f>-N27*$M$28</f>
        <v>-83.283870909090879</v>
      </c>
      <c r="O28" s="3"/>
      <c r="P28" s="84">
        <v>0.12</v>
      </c>
      <c r="Q28" s="79">
        <f>-Q27*$P$28</f>
        <v>-440.75454545454539</v>
      </c>
      <c r="R28" s="10"/>
      <c r="S28" s="4"/>
    </row>
    <row r="29" spans="1:22" ht="36.75" customHeight="1">
      <c r="B29" s="16"/>
      <c r="C29" s="16"/>
      <c r="D29" s="16"/>
      <c r="E29" s="16"/>
      <c r="F29" s="16"/>
      <c r="G29" s="16"/>
      <c r="H29" s="16"/>
      <c r="I29" s="16"/>
      <c r="J29" s="16"/>
      <c r="K29" s="23"/>
      <c r="L29" s="25" t="s">
        <v>1</v>
      </c>
      <c r="M29" s="26"/>
      <c r="N29" s="85">
        <v>-192.2</v>
      </c>
      <c r="O29" s="80"/>
      <c r="P29" s="64"/>
      <c r="Q29" s="85">
        <v>-192.2</v>
      </c>
      <c r="R29" s="4"/>
      <c r="S29" s="4"/>
      <c r="T29" s="5"/>
    </row>
    <row r="30" spans="1:22" ht="36.75" customHeight="1">
      <c r="B30" s="16"/>
      <c r="C30" s="16"/>
      <c r="D30" s="16"/>
      <c r="E30" s="16"/>
      <c r="F30" s="16"/>
      <c r="G30" s="16"/>
      <c r="H30" s="16"/>
      <c r="I30" s="16"/>
      <c r="J30" s="16"/>
      <c r="K30" s="23"/>
      <c r="L30" s="27" t="s">
        <v>13</v>
      </c>
      <c r="M30" s="28"/>
      <c r="N30" s="29">
        <f>+SUM(N27:N29)</f>
        <v>3200.4706745454541</v>
      </c>
      <c r="O30" s="3"/>
      <c r="P30" s="63"/>
      <c r="Q30" s="29">
        <f>+SUM(Q27:Q29)</f>
        <v>3040</v>
      </c>
      <c r="R30" s="4"/>
      <c r="S30" s="4"/>
      <c r="T30" s="5"/>
    </row>
    <row r="31" spans="1:22" ht="36.75" customHeight="1">
      <c r="B31" s="16"/>
      <c r="C31" s="16"/>
      <c r="D31" s="16"/>
      <c r="E31" s="16"/>
      <c r="F31" s="16"/>
      <c r="G31" s="16"/>
      <c r="H31" s="16"/>
      <c r="I31" s="16"/>
      <c r="J31" s="16"/>
      <c r="K31" s="23"/>
      <c r="L31" s="30" t="s">
        <v>2</v>
      </c>
      <c r="M31" s="86">
        <v>2.8500000000000001E-2</v>
      </c>
      <c r="N31" s="81">
        <f>-$M$31*N27</f>
        <v>-99.064704545454532</v>
      </c>
      <c r="O31" s="3"/>
      <c r="P31" s="87">
        <v>2.8500000000000001E-2</v>
      </c>
      <c r="Q31" s="81">
        <f>-$P$31*Q27</f>
        <v>-104.67920454545454</v>
      </c>
      <c r="R31" s="4"/>
      <c r="S31" s="4"/>
      <c r="T31" s="5"/>
    </row>
    <row r="32" spans="1:22" ht="36.75" customHeight="1">
      <c r="A32" s="2"/>
      <c r="B32" s="18"/>
      <c r="C32" s="18"/>
      <c r="D32" s="18"/>
      <c r="E32" s="18"/>
      <c r="F32" s="18"/>
      <c r="G32" s="18"/>
      <c r="H32" s="18"/>
      <c r="I32" s="18"/>
      <c r="J32" s="18"/>
      <c r="K32" s="19"/>
      <c r="L32" s="31" t="s">
        <v>51</v>
      </c>
      <c r="M32" s="32"/>
      <c r="N32" s="33">
        <f>+N30+N31</f>
        <v>3101.4059699999998</v>
      </c>
      <c r="P32" s="65"/>
      <c r="Q32" s="33">
        <f>+Q30+Q31</f>
        <v>2935.3207954545455</v>
      </c>
      <c r="S32" s="5"/>
    </row>
    <row r="33" spans="1:20" ht="28.5" customHeight="1">
      <c r="B33" s="16"/>
      <c r="C33" s="16"/>
      <c r="D33" s="16"/>
      <c r="E33" s="16"/>
      <c r="F33" s="16"/>
      <c r="G33" s="16"/>
      <c r="H33" s="16"/>
      <c r="I33" s="16"/>
      <c r="J33" s="16"/>
      <c r="K33" s="23"/>
      <c r="L33" s="30" t="s">
        <v>52</v>
      </c>
      <c r="M33" s="88">
        <v>1.6760999999999999</v>
      </c>
      <c r="N33" s="89"/>
      <c r="O33" s="90"/>
      <c r="P33" s="91">
        <v>1.6760999999999999</v>
      </c>
      <c r="Q33" s="34"/>
      <c r="S33" s="5"/>
    </row>
    <row r="34" spans="1:20" ht="30" customHeight="1">
      <c r="B34" s="16"/>
      <c r="C34" s="16"/>
      <c r="D34" s="16"/>
      <c r="E34" s="16"/>
      <c r="F34" s="16"/>
      <c r="G34" s="16"/>
      <c r="H34" s="16"/>
      <c r="I34" s="16"/>
      <c r="J34" s="16"/>
      <c r="K34" s="23"/>
      <c r="L34" s="35" t="s">
        <v>3</v>
      </c>
      <c r="M34" s="92"/>
      <c r="N34" s="93">
        <f>N32/$M$33</f>
        <v>1850.370485054591</v>
      </c>
      <c r="O34" s="90"/>
      <c r="P34" s="94"/>
      <c r="Q34" s="36">
        <f>Q32/$M$33</f>
        <v>1751.2802311643372</v>
      </c>
    </row>
    <row r="35" spans="1:20" ht="27" customHeight="1">
      <c r="B35" s="16"/>
      <c r="C35" s="16"/>
      <c r="D35" s="16"/>
      <c r="E35" s="16"/>
      <c r="F35" s="16"/>
      <c r="G35" s="16"/>
      <c r="H35" s="16"/>
      <c r="I35" s="16"/>
      <c r="J35" s="16"/>
      <c r="K35" s="23"/>
      <c r="L35" s="30" t="s">
        <v>53</v>
      </c>
      <c r="M35" s="88">
        <v>1.0452999999999999</v>
      </c>
      <c r="N35" s="89"/>
      <c r="O35" s="90"/>
      <c r="P35" s="91">
        <v>1.0452999999999999</v>
      </c>
      <c r="Q35" s="34"/>
    </row>
    <row r="36" spans="1:20" ht="27" customHeight="1">
      <c r="A36" s="6"/>
      <c r="B36" s="37"/>
      <c r="C36" s="37"/>
      <c r="D36" s="37"/>
      <c r="E36" s="37"/>
      <c r="F36" s="37"/>
      <c r="G36" s="37"/>
      <c r="H36" s="37"/>
      <c r="I36" s="37"/>
      <c r="J36" s="37"/>
      <c r="K36" s="38"/>
      <c r="L36" s="39" t="s">
        <v>4</v>
      </c>
      <c r="M36" s="40"/>
      <c r="N36" s="41">
        <f>N34*$M$35</f>
        <v>1934.1922680275638</v>
      </c>
      <c r="P36" s="66"/>
      <c r="Q36" s="41">
        <f>Q34*$M$35</f>
        <v>1830.6132256360816</v>
      </c>
    </row>
    <row r="37" spans="1:20" ht="36.75" customHeight="1">
      <c r="A37" s="2"/>
      <c r="B37" s="18"/>
      <c r="C37" s="18"/>
      <c r="D37" s="18"/>
      <c r="E37" s="18"/>
      <c r="F37" s="18"/>
      <c r="G37" s="18"/>
      <c r="H37" s="18"/>
      <c r="I37" s="18"/>
      <c r="J37" s="18"/>
      <c r="K37" s="19"/>
      <c r="L37" s="42" t="s">
        <v>5</v>
      </c>
      <c r="M37" s="43"/>
      <c r="N37" s="127">
        <v>250</v>
      </c>
      <c r="P37" s="67"/>
      <c r="Q37" s="127">
        <v>150</v>
      </c>
    </row>
    <row r="38" spans="1:20" ht="36.75" customHeight="1">
      <c r="B38" s="16"/>
      <c r="C38" s="16"/>
      <c r="D38" s="16"/>
      <c r="E38" s="16"/>
      <c r="F38" s="16"/>
      <c r="G38" s="16"/>
      <c r="H38" s="16"/>
      <c r="I38" s="16"/>
      <c r="J38" s="16"/>
      <c r="K38" s="23"/>
      <c r="L38" s="35" t="s">
        <v>56</v>
      </c>
      <c r="M38" s="128">
        <v>12</v>
      </c>
      <c r="N38" s="44">
        <f>$M$38*K4</f>
        <v>62.461199999999998</v>
      </c>
      <c r="P38" s="129">
        <v>12</v>
      </c>
      <c r="Q38" s="44">
        <f>$M$38*K4</f>
        <v>62.461199999999998</v>
      </c>
      <c r="R38" s="7"/>
      <c r="S38" s="7"/>
    </row>
    <row r="39" spans="1:20" ht="36.75" customHeight="1">
      <c r="B39" s="16"/>
      <c r="C39" s="16"/>
      <c r="D39" s="16"/>
      <c r="E39" s="16"/>
      <c r="F39" s="16"/>
      <c r="G39" s="16"/>
      <c r="H39" s="16"/>
      <c r="I39" s="16"/>
      <c r="J39" s="16"/>
      <c r="K39" s="23"/>
      <c r="L39" s="45" t="s">
        <v>6</v>
      </c>
      <c r="M39" s="46"/>
      <c r="N39" s="47">
        <f>N36+N37+N38</f>
        <v>2246.653468027564</v>
      </c>
      <c r="P39" s="68"/>
      <c r="Q39" s="47">
        <f>Q36+Q37+Q38</f>
        <v>2043.0744256360815</v>
      </c>
      <c r="R39" s="7"/>
      <c r="S39" s="7"/>
    </row>
    <row r="40" spans="1:20" ht="47.25" customHeight="1">
      <c r="A40" s="6"/>
      <c r="B40" s="37"/>
      <c r="C40" s="37"/>
      <c r="D40" s="37"/>
      <c r="E40" s="37"/>
      <c r="F40" s="37"/>
      <c r="G40" s="37"/>
      <c r="H40" s="37"/>
      <c r="I40" s="37"/>
      <c r="J40" s="37"/>
      <c r="K40" s="38"/>
      <c r="L40" s="39" t="s">
        <v>7</v>
      </c>
      <c r="M40" s="40"/>
      <c r="N40" s="41">
        <f>N39/K4</f>
        <v>431.62541892135869</v>
      </c>
      <c r="P40" s="66"/>
      <c r="Q40" s="41">
        <f>Q39/K4</f>
        <v>392.51396238997938</v>
      </c>
      <c r="R40" s="7"/>
      <c r="S40" s="7"/>
    </row>
    <row r="41" spans="1:20" ht="36.75" customHeight="1">
      <c r="B41" s="16"/>
      <c r="C41" s="16"/>
      <c r="D41" s="16"/>
      <c r="E41" s="16"/>
      <c r="F41" s="16"/>
      <c r="G41" s="16"/>
      <c r="H41" s="16"/>
      <c r="I41" s="16"/>
      <c r="J41" s="16"/>
      <c r="K41" s="23"/>
      <c r="L41" s="30" t="s">
        <v>8</v>
      </c>
      <c r="M41" s="95">
        <v>4.2000000000000003E-2</v>
      </c>
      <c r="N41" s="89"/>
      <c r="O41" s="90"/>
      <c r="P41" s="96">
        <v>4.2000000000000003E-2</v>
      </c>
      <c r="Q41" s="34"/>
    </row>
    <row r="42" spans="1:20" ht="36.75" customHeight="1">
      <c r="B42" s="16"/>
      <c r="C42" s="16"/>
      <c r="D42" s="16"/>
      <c r="E42" s="16"/>
      <c r="F42" s="16"/>
      <c r="G42" s="16"/>
      <c r="H42" s="16"/>
      <c r="I42" s="16"/>
      <c r="J42" s="16"/>
      <c r="K42" s="23"/>
      <c r="L42" s="48" t="s">
        <v>11</v>
      </c>
      <c r="M42" s="48"/>
      <c r="N42" s="49">
        <f>N40/(1+$M$41)</f>
        <v>414.22784925274345</v>
      </c>
      <c r="P42" s="69"/>
      <c r="Q42" s="49">
        <f>Q40/(1+$P$41)</f>
        <v>376.6928621784831</v>
      </c>
      <c r="R42" s="7"/>
      <c r="S42" s="7"/>
      <c r="T42" s="7"/>
    </row>
    <row r="43" spans="1:20" ht="36.75" customHeight="1">
      <c r="B43" s="16"/>
      <c r="C43" s="16"/>
      <c r="D43" s="16"/>
      <c r="E43" s="16"/>
      <c r="F43" s="16"/>
      <c r="G43" s="16"/>
      <c r="H43" s="16"/>
      <c r="I43" s="16"/>
      <c r="J43" s="16"/>
      <c r="K43" s="117"/>
      <c r="L43" s="25" t="s">
        <v>25</v>
      </c>
      <c r="M43" s="88">
        <v>1E-3</v>
      </c>
      <c r="N43" s="81">
        <f>(N42*M43)*-1</f>
        <v>-0.41422784925274347</v>
      </c>
      <c r="O43" s="90"/>
      <c r="P43" s="91">
        <v>1E-3</v>
      </c>
      <c r="Q43" s="52">
        <f>(Q42*P43)*-1</f>
        <v>-0.37669286217848308</v>
      </c>
      <c r="R43" s="7"/>
      <c r="S43" s="7"/>
      <c r="T43" s="7"/>
    </row>
    <row r="44" spans="1:20" ht="36.75" customHeight="1">
      <c r="B44" s="16"/>
      <c r="C44" s="16"/>
      <c r="D44" s="16"/>
      <c r="E44" s="16"/>
      <c r="F44" s="16"/>
      <c r="G44" s="16"/>
      <c r="H44" s="16"/>
      <c r="I44" s="16"/>
      <c r="J44" s="16"/>
      <c r="K44" s="23"/>
      <c r="L44" s="30" t="s">
        <v>26</v>
      </c>
      <c r="M44" s="88">
        <v>2.5000000000000001E-3</v>
      </c>
      <c r="N44" s="81">
        <f>M44*((N48/(1+M41)))*22.0462</f>
        <v>0.76061505758157388</v>
      </c>
      <c r="O44" s="90"/>
      <c r="P44" s="91">
        <v>2.5000000000000001E-3</v>
      </c>
      <c r="Q44" s="52">
        <f>P44*((Q48/(1+P41)))*22.0462</f>
        <v>0.76061505758157388</v>
      </c>
      <c r="R44" s="7"/>
      <c r="S44" s="7"/>
      <c r="T44" s="7"/>
    </row>
    <row r="45" spans="1:20" ht="36.75" customHeight="1">
      <c r="B45" s="16"/>
      <c r="C45" s="16"/>
      <c r="D45" s="16"/>
      <c r="E45" s="16"/>
      <c r="F45" s="16"/>
      <c r="G45" s="16"/>
      <c r="H45" s="16"/>
      <c r="I45" s="16"/>
      <c r="J45" s="16"/>
      <c r="K45" s="23"/>
      <c r="L45" s="30" t="s">
        <v>30</v>
      </c>
      <c r="M45" s="130">
        <v>0</v>
      </c>
      <c r="N45" s="52">
        <f>$M$45*22.0462*-1</f>
        <v>0</v>
      </c>
      <c r="P45" s="131">
        <v>0</v>
      </c>
      <c r="Q45" s="52">
        <f>$M$45*22.0462*-1</f>
        <v>0</v>
      </c>
      <c r="R45" s="7"/>
      <c r="S45" s="7"/>
      <c r="T45" s="7"/>
    </row>
    <row r="46" spans="1:20" ht="36.75" customHeight="1">
      <c r="B46" s="16"/>
      <c r="C46" s="16"/>
      <c r="D46" s="16"/>
      <c r="E46" s="16"/>
      <c r="F46" s="16"/>
      <c r="G46" s="16"/>
      <c r="H46" s="16"/>
      <c r="I46" s="16"/>
      <c r="J46" s="16"/>
      <c r="K46" s="23"/>
      <c r="L46" s="51" t="s">
        <v>27</v>
      </c>
      <c r="M46" s="98">
        <f>K8*(1-15%-9.25%-2.85%)-1.75</f>
        <v>19.682599999999997</v>
      </c>
      <c r="N46" s="53">
        <f>M46/K4*1.15/1.6761*1.0453</f>
        <v>2.7120160394749711</v>
      </c>
      <c r="P46" s="99">
        <f>K8*(1-15%-9.25%-2.85%)-1.75</f>
        <v>19.682599999999997</v>
      </c>
      <c r="Q46" s="53">
        <f>P46/K4*1.15/1.6761*1.0453</f>
        <v>2.7120160394749711</v>
      </c>
      <c r="R46" s="7"/>
      <c r="S46" s="7"/>
      <c r="T46" s="7"/>
    </row>
    <row r="47" spans="1:20" ht="32.25" customHeight="1">
      <c r="A47" s="11"/>
      <c r="B47" s="18"/>
      <c r="C47" s="18"/>
      <c r="D47" s="18"/>
      <c r="E47" s="18"/>
      <c r="F47" s="18"/>
      <c r="G47" s="18"/>
      <c r="H47" s="18"/>
      <c r="I47" s="18"/>
      <c r="J47" s="18"/>
      <c r="K47" s="19"/>
      <c r="L47" s="54" t="s">
        <v>10</v>
      </c>
      <c r="M47" s="55"/>
      <c r="N47" s="56">
        <f>(N42+SUM(N43:N46))/22.0462</f>
        <v>18.927808533921823</v>
      </c>
      <c r="P47" s="70"/>
      <c r="Q47" s="56">
        <f>(Q42+SUM(Q43:Q46))/22.0462</f>
        <v>17.2269506950568</v>
      </c>
      <c r="R47" s="7"/>
      <c r="S47" s="7"/>
      <c r="T47" s="7"/>
    </row>
    <row r="48" spans="1:20" ht="32.25" customHeight="1">
      <c r="A48" s="13"/>
      <c r="B48" s="16"/>
      <c r="C48" s="16"/>
      <c r="D48" s="16"/>
      <c r="E48" s="16"/>
      <c r="F48" s="16"/>
      <c r="G48" s="16"/>
      <c r="H48" s="16"/>
      <c r="I48" s="16"/>
      <c r="J48" s="16"/>
      <c r="K48" s="23"/>
      <c r="L48" s="57" t="s">
        <v>9</v>
      </c>
      <c r="M48" s="58"/>
      <c r="N48" s="97">
        <v>14.38</v>
      </c>
      <c r="P48" s="71"/>
      <c r="Q48" s="97">
        <f>N48</f>
        <v>14.38</v>
      </c>
      <c r="R48" s="7"/>
      <c r="S48" s="7"/>
      <c r="T48" s="7"/>
    </row>
    <row r="49" spans="1:20" ht="32.25" customHeight="1">
      <c r="A49" s="12"/>
      <c r="B49" s="37"/>
      <c r="C49" s="37"/>
      <c r="D49" s="37"/>
      <c r="E49" s="37"/>
      <c r="F49" s="37"/>
      <c r="G49" s="37"/>
      <c r="H49" s="37"/>
      <c r="I49" s="37"/>
      <c r="J49" s="37"/>
      <c r="K49" s="38"/>
      <c r="L49" s="59" t="s">
        <v>16</v>
      </c>
      <c r="M49" s="60"/>
      <c r="N49" s="61">
        <f>+N47/N48-1</f>
        <v>0.31625928608635756</v>
      </c>
      <c r="P49" s="72"/>
      <c r="Q49" s="61">
        <f>+Q47/Q48-1</f>
        <v>0.19797988143649503</v>
      </c>
      <c r="R49" s="7"/>
      <c r="S49" s="7"/>
      <c r="T49" s="7"/>
    </row>
    <row r="50" spans="1:20">
      <c r="B50" s="16"/>
      <c r="C50" s="16"/>
      <c r="D50" s="16"/>
      <c r="E50" s="16"/>
      <c r="F50" s="16"/>
      <c r="G50" s="16"/>
      <c r="H50" s="16"/>
      <c r="I50" s="16"/>
      <c r="J50" s="16"/>
      <c r="K50" s="16"/>
      <c r="L50" s="16"/>
      <c r="M50" s="16"/>
      <c r="N50" s="16"/>
    </row>
    <row r="51" spans="1:20">
      <c r="B51" s="16"/>
      <c r="C51" s="16"/>
      <c r="D51" s="16"/>
      <c r="E51" s="16"/>
      <c r="F51" s="16"/>
      <c r="G51" s="16"/>
      <c r="H51" s="16"/>
      <c r="I51" s="16"/>
      <c r="J51" s="16"/>
      <c r="K51" s="16"/>
      <c r="L51" s="16"/>
      <c r="M51" s="16"/>
      <c r="N51" s="16"/>
    </row>
  </sheetData>
  <mergeCells count="5">
    <mergeCell ref="C12:U12"/>
    <mergeCell ref="C15:T15"/>
    <mergeCell ref="C16:U16"/>
    <mergeCell ref="C17:U18"/>
    <mergeCell ref="B22:V23"/>
  </mergeCells>
  <hyperlinks>
    <hyperlink ref="L5" r:id="rId1" xr:uid="{EC033F56-72AC-4B54-B807-00D8532693FA}"/>
    <hyperlink ref="L4" r:id="rId2" xr:uid="{4235A6CC-759A-480B-84B5-EE3C300E9CF9}"/>
  </hyperlinks>
  <pageMargins left="0.51180555555555596" right="0.51180555555555596" top="0.78680555555555598" bottom="0.78680555555555598" header="0.31458333333333299" footer="0.31458333333333299"/>
  <pageSetup paperSize="9" scale="40" orientation="portrait" r:id="rId3"/>
  <headerFooter alignWithMargins="0"/>
  <drawing r:id="rId4"/>
  <legacyDrawing r:id="rId5"/>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Cover</vt:lpstr>
      <vt:lpstr>Objective</vt:lpstr>
      <vt:lpstr>Sugar Equivalent</vt:lpstr>
      <vt:lpstr>Cover!Área_de_impresión</vt:lpstr>
      <vt:lpstr>Objective!Área_de_impresión</vt:lpstr>
      <vt:lpstr>'Sugar Equivalent'!Área_de_impresión</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Marcelle Lacerda Correa</dc:creator>
  <cp:lastModifiedBy>Ingrid Baumann Fonay</cp:lastModifiedBy>
  <dcterms:created xsi:type="dcterms:W3CDTF">2017-05-25T13:08:00Z</dcterms:created>
  <dcterms:modified xsi:type="dcterms:W3CDTF">2026-03-13T13:32:07Z</dcterms:modified>
</cp:coreProperties>
</file>